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070" yWindow="165" windowWidth="7380" windowHeight="7530" activeTab="2"/>
  </bookViews>
  <sheets>
    <sheet name="Graph_HR" sheetId="5" r:id="rId1"/>
    <sheet name="Graph MFB" sheetId="7" r:id="rId2"/>
    <sheet name="Data" sheetId="1" r:id="rId3"/>
  </sheets>
  <definedNames>
    <definedName name="_DoEoptimizer_EXDESXmlString1" localSheetId="2" hidden="1">"""&lt;?xml version=""1.0"" encoding=""utf-16""?&gt;&lt;ExpertDesign xmlns=""http://OPTIMUM_POWER/ExpertDesign/KBEntities/""&gt;&lt;Version&gt;3&lt;/Version&gt;&lt;KbEntity&gt;&lt;Id&gt;1&lt;/Id&gt;&lt;Name&gt;Data&lt;/Name&gt;&lt;EntityType&gt;ExpertDesign&lt;/EntityType&gt;&lt;ParentId&gt;0&lt;/ParentId&gt;&lt;Created&gt;2/28/200"""</definedName>
    <definedName name="_DoEoptimizer_EXDESXmlString10" localSheetId="2" hidden="1">"""ersion&gt;&lt;/DesignSpaceVariable&gt;&lt;DesignSpaceVariable&gt;&lt;Increment&gt;0&lt;/Increment&gt;&lt;InitialValue&gt;1&lt;/InitialValue&gt;&lt;InitialValueType&gt;User&lt;/InitialValueType&gt;&lt;ListFlags&gt;Individual&lt;/ListFlags&gt;&lt;MaximumValue&gt;5&lt;/MaximumValue&gt;&lt;MinimumValue&gt;1&lt;/MinimumValue&gt;&lt;M"""</definedName>
    <definedName name="_DoEoptimizer_EXDESXmlString11" localSheetId="2" hidden="1">"""odelVariableName&gt;'Data'!$C$7&lt;/ModelVariableName&gt;&lt;RangeFlags&gt;Real&lt;/RangeFlags&gt;&lt;RoundingFactor&gt;0&lt;/RoundingFactor&gt;&lt;Tolerance&gt;0&lt;/Tolerance&gt;&lt;ValueType&gt;Range&lt;/ValueType&gt;&lt;VariableType&gt;Scalar&lt;/VariableType&gt;&lt;Version&gt;0&lt;/Version&gt;&lt;/DesignSpaceVariable&gt;"""</definedName>
    <definedName name="_DoEoptimizer_EXDESXmlString12" localSheetId="2" hidden="1">"""&lt;DesignSpaceVariable&gt;&lt;Increment&gt;0&lt;/Increment&gt;&lt;InitialValue&gt;0&lt;/InitialValue&gt;&lt;InitialValueType&gt;User&lt;/InitialValueType&gt;&lt;ListFlags&gt;Individual&lt;/ListFlags&gt;&lt;MaximumValue&gt;1&lt;/MaximumValue&gt;&lt;MinimumValue&gt;0&lt;/MinimumValue&gt;&lt;ModelVariableName&gt;'Data'!$B$9&lt;"""</definedName>
    <definedName name="_DoEoptimizer_EXDESXmlString13" localSheetId="2" hidden="1">"""/ModelVariableName&gt;&lt;RangeFlags&gt;Real&lt;/RangeFlags&gt;&lt;RoundingFactor&gt;0&lt;/RoundingFactor&gt;&lt;Tolerance&gt;0&lt;/Tolerance&gt;&lt;ValueType&gt;Range&lt;/ValueType&gt;&lt;VariableType&gt;Scalar&lt;/VariableType&gt;&lt;Version&gt;0&lt;/Version&gt;&lt;/DesignSpaceVariable&gt;&lt;DesignSpaceVariable&gt;&lt;Increme"""</definedName>
    <definedName name="_DoEoptimizer_EXDESXmlString14" localSheetId="2" hidden="1">"""nt&gt;0&lt;/Increment&gt;&lt;InitialValue&gt;20&lt;/InitialValue&gt;&lt;InitialValueType&gt;User&lt;/InitialValueType&gt;&lt;ListFlags&gt;Individual&lt;/ListFlags&gt;&lt;MaximumValue&gt;30&lt;/MaximumValue&gt;&lt;MinimumValue&gt;5&lt;/MinimumValue&gt;&lt;ModelVariableName&gt;'Data'!$B$11&lt;/ModelVariableName&gt;&lt;RangeF"""</definedName>
    <definedName name="_DoEoptimizer_EXDESXmlString15" localSheetId="2" hidden="1">"""lags&gt;Real&lt;/RangeFlags&gt;&lt;RoundingFactor&gt;0&lt;/RoundingFactor&gt;&lt;Tolerance&gt;0&lt;/Tolerance&gt;&lt;ValueType&gt;Range&lt;/ValueType&gt;&lt;VariableType&gt;Scalar&lt;/VariableType&gt;&lt;Version&gt;0&lt;/Version&gt;&lt;/DesignSpaceVariable&gt;&lt;DesignSpaceVariable&gt;&lt;Increment&gt;0&lt;/Increment&gt;&lt;InitialVa"""</definedName>
    <definedName name="_DoEoptimizer_EXDESXmlString16" localSheetId="2" hidden="1">"""lue&gt;20&lt;/InitialValue&gt;&lt;InitialValueType&gt;User&lt;/InitialValueType&gt;&lt;ListFlags&gt;Individual&lt;/ListFlags&gt;&lt;MaximumValue&gt;30&lt;/MaximumValue&gt;&lt;MinimumValue&gt;5&lt;/MinimumValue&gt;&lt;ModelVariableName&gt;'Data'!$C$11&lt;/ModelVariableName&gt;&lt;RangeFlags&gt;Real&lt;/RangeFlags&gt;&lt;Rou"""</definedName>
    <definedName name="_DoEoptimizer_EXDESXmlString17" localSheetId="2" hidden="1">"""ndingFactor&gt;0&lt;/RoundingFactor&gt;&lt;Tolerance&gt;0&lt;/Tolerance&gt;&lt;ValueType&gt;Range&lt;/ValueType&gt;&lt;VariableType&gt;Scalar&lt;/VariableType&gt;&lt;Version&gt;0&lt;/Version&gt;&lt;/DesignSpaceVariable&gt;&lt;DesignSpaceVariable&gt;&lt;Increment&gt;0&lt;/Increment&gt;&lt;InitialValue&gt;0&lt;/InitialValue&gt;&lt;Initi"""</definedName>
    <definedName name="_DoEoptimizer_EXDESXmlString18" localSheetId="2" hidden="1">"""alValueType&gt;User&lt;/InitialValueType&gt;&lt;ListFlags&gt;Individual&lt;/ListFlags&gt;&lt;MaximumValue&gt;10&lt;/MaximumValue&gt;&lt;MinimumValue&gt;0&lt;/MinimumValue&gt;&lt;ModelVariableName&gt;'Data'!$B$13&lt;/ModelVariableName&gt;&lt;RangeFlags&gt;Real&lt;/RangeFlags&gt;&lt;RoundingFactor&gt;0&lt;/RoundingFact"""</definedName>
    <definedName name="_DoEoptimizer_EXDESXmlString19" localSheetId="2" hidden="1">"""or&gt;&lt;Tolerance&gt;0&lt;/Tolerance&gt;&lt;ValueType&gt;Range&lt;/ValueType&gt;&lt;VariableType&gt;Scalar&lt;/VariableType&gt;&lt;Version&gt;0&lt;/Version&gt;&lt;/DesignSpaceVariable&gt;&lt;/DesignSpaceVariables&gt;&lt;Equations /&gt;&lt;/DesignSpace&gt;&lt;ReferenceModel&gt;&lt;NextFileSpecificationId&gt;2&lt;/NextFileSpecif"""</definedName>
    <definedName name="_DoEoptimizer_EXDESXmlString2" localSheetId="2" hidden="1">"""7 2:57:16 PM&lt;/Created&gt;&lt;Updated&gt;2/28/2007 2:57:16 PM&lt;/Updated&gt;&lt;SubmitCount&gt;0&lt;/SubmitCount&gt;&lt;Version&gt;0&lt;/Version&gt;&lt;CreationUserId&gt;0&lt;/CreationUserId&gt;&lt;OwnerUserId&gt;0&lt;/OwnerUserId&gt;&lt;SecurityFlag&gt;Inherit&lt;/SecurityFlag&gt;&lt;/KbEntity&gt;&lt;DesignSpace&gt;&lt;KbEntity"""</definedName>
    <definedName name="_DoEoptimizer_EXDESXmlString20" localSheetId="2" hidden="1">"""icationId&gt;&lt;Version&gt;2&lt;/Version&gt;&lt;DependentVariableArrays /&gt;&lt;FileSpecifications&gt;&lt;FileSpecification&gt;&lt;AccessDate&gt;4/20/2011 12:00:00 AM&lt;/AccessDate&gt;&lt;CreateDate&gt;4/20/2011 12:00:00 AM&lt;/CreateDate&gt;&lt;FileFormat&gt;Excel File&lt;/FileFormat&gt;&lt;FileSpecificatio"""</definedName>
    <definedName name="_DoEoptimizer_EXDESXmlString21" localSheetId="2" hidden="1">"""nId&gt;1&lt;/FileSpecificationId&gt;&lt;ModifiedDate&gt;4/20/2011 12:00:00 AM&lt;/ModifiedDate&gt;&lt;Name&gt;Data&lt;/Name&gt;&lt;NextVariableSpecificationId&gt;56&lt;/NextVariableSpecificationId&gt;&lt;FilePath&gt;2,5,Normal Ver2 Vector  Match - Curve_Fitting Sample_Engine_Combustion_Doub"""</definedName>
    <definedName name="_DoEoptimizer_EXDESXmlString22" localSheetId="2" hidden="1">"""le_Wiebe.xls&lt;/FilePath&gt;&lt;ProtectedPath&gt;2,5,Normal Ver2 Vector  Match - Curve_Fitting Sample_Engine_Combustion_Double_Wiebe.xls&lt;/ProtectedPath&gt;&lt;Size&gt;0&lt;/Size&gt;&lt;Version&gt;2&lt;/Version&gt;&lt;VariableSpecifications&gt;&lt;VariableSpecification&gt;&lt;ApplicationEngine"""</definedName>
    <definedName name="_DoEoptimizer_EXDESXmlString23" localSheetId="2" hidden="1">"""erUsage&gt;None&lt;/ApplicationEngineerUsage&gt;&lt;CurrentValueUnitClass&gt;Float&lt;/CurrentValueUnitClass&gt;&lt;CurrentValue&gt;2496.19376496148&lt;/CurrentValue&gt;&lt;Location&gt;'Data'!$B$15&lt;/Location&gt;&lt;Name&gt;'Data'!$B$15&lt;/Name&gt;&lt;ReferenceModelUsage&gt;Goal&lt;/ReferenceModelUsage"""</definedName>
    <definedName name="_DoEoptimizer_EXDESXmlString24" localSheetId="2" hidden="1">"""&gt;&lt;VariableFormat&gt;Unknown&lt;/VariableFormat&gt;&lt;VariableSpecificationId&gt;47&lt;/VariableSpecificationId&gt;&lt;Version&gt;2&lt;/Version&gt;&lt;/VariableSpecification&gt;&lt;VariableSpecification&gt;&lt;ApplicationEngineerUsage&gt;None&lt;/ApplicationEngineerUsage&gt;&lt;CurrentValueUnitClass"""</definedName>
    <definedName name="_DoEoptimizer_EXDESXmlString25" localSheetId="2" hidden="1">"""&gt;Float&lt;/CurrentValueUnitClass&gt;&lt;CurrentValue&gt;1&lt;/CurrentValue&gt;&lt;Location&gt;'Data'!$B$5&lt;/Location&gt;&lt;Name&gt;'Data'!$B$5&lt;/Name&gt;&lt;ReferenceModelUsage&gt;DesignSpaceVariable&lt;/ReferenceModelUsage&gt;&lt;VariableFormat&gt;Unknown&lt;/VariableFormat&gt;&lt;VariableSpecification"""</definedName>
    <definedName name="_DoEoptimizer_EXDESXmlString26" localSheetId="2" hidden="1">"""Id&gt;48&lt;/VariableSpecificationId&gt;&lt;Version&gt;2&lt;/Version&gt;&lt;/VariableSpecification&gt;&lt;VariableSpecification&gt;&lt;ApplicationEngineerUsage&gt;None&lt;/ApplicationEngineerUsage&gt;&lt;CurrentValueUnitClass&gt;Float&lt;/CurrentValueUnitClass&gt;&lt;CurrentValue&gt;1&lt;/CurrentValue&gt;&lt;Lo"""</definedName>
    <definedName name="_DoEoptimizer_EXDESXmlString27" localSheetId="2" hidden="1">"""cation&gt;'Data'!$C$5&lt;/Location&gt;&lt;Name&gt;'Data'!$C$5&lt;/Name&gt;&lt;ReferenceModelUsage&gt;DesignSpaceVariable&lt;/ReferenceModelUsage&gt;&lt;VariableFormat&gt;Unknown&lt;/VariableFormat&gt;&lt;VariableSpecificationId&gt;49&lt;/VariableSpecificationId&gt;&lt;Version&gt;2&lt;/Version&gt;&lt;/VariableSp"""</definedName>
    <definedName name="_DoEoptimizer_EXDESXmlString28" localSheetId="2" hidden="1">"""ecification&gt;&lt;VariableSpecification&gt;&lt;ApplicationEngineerUsage&gt;None&lt;/ApplicationEngineerUsage&gt;&lt;CurrentValueUnitClass&gt;Float&lt;/CurrentValueUnitClass&gt;&lt;CurrentValue&gt;1&lt;/CurrentValue&gt;&lt;Location&gt;'Data'!$B$7&lt;/Location&gt;&lt;Name&gt;'Data'!$B$7&lt;/Name&gt;&lt;Reference"""</definedName>
    <definedName name="_DoEoptimizer_EXDESXmlString29" localSheetId="2" hidden="1">"""ModelUsage&gt;DesignSpaceVariable&lt;/ReferenceModelUsage&gt;&lt;VariableFormat&gt;Unknown&lt;/VariableFormat&gt;&lt;VariableSpecificationId&gt;50&lt;/VariableSpecificationId&gt;&lt;Version&gt;2&lt;/Version&gt;&lt;/VariableSpecification&gt;&lt;VariableSpecification&gt;&lt;ApplicationEngineerUsage&gt;No"""</definedName>
    <definedName name="_DoEoptimizer_EXDESXmlString3" localSheetId="2" hidden="1">"""&gt;&lt;Id&gt;0&lt;/Id&gt;&lt;Name&gt;&lt;/Name&gt;&lt;EntityType&gt;DesignSpace&lt;/EntityType&gt;&lt;ParentId&gt;0&lt;/ParentId&gt;&lt;Created&gt;2/28/2007 2:57:16 PM&lt;/Created&gt;&lt;Updated&gt;2/28/2007 2:57:16 PM&lt;/Updated&gt;&lt;SubmitCount&gt;0&lt;/SubmitCount&gt;&lt;Version&gt;0&lt;/Version&gt;&lt;CreationUserId&gt;0&lt;/CreationUserI"""</definedName>
    <definedName name="_DoEoptimizer_EXDESXmlString30" localSheetId="2" hidden="1">"""ne&lt;/ApplicationEngineerUsage&gt;&lt;CurrentValueUnitClass&gt;Float&lt;/CurrentValueUnitClass&gt;&lt;CurrentValue&gt;1&lt;/CurrentValue&gt;&lt;Location&gt;'Data'!$C$7&lt;/Location&gt;&lt;Name&gt;'Data'!$C$7&lt;/Name&gt;&lt;ReferenceModelUsage&gt;DesignSpaceVariable&lt;/ReferenceModelUsage&gt;&lt;VariableFo"""</definedName>
    <definedName name="_DoEoptimizer_EXDESXmlString31" localSheetId="2" hidden="1">"""rmat&gt;Unknown&lt;/VariableFormat&gt;&lt;VariableSpecificationId&gt;51&lt;/VariableSpecificationId&gt;&lt;Version&gt;2&lt;/Version&gt;&lt;/VariableSpecification&gt;&lt;VariableSpecification&gt;&lt;ApplicationEngineerUsage&gt;None&lt;/ApplicationEngineerUsage&gt;&lt;CurrentValueUnitClass&gt;Float&lt;/Curr"""</definedName>
    <definedName name="_DoEoptimizer_EXDESXmlString32" localSheetId="2" hidden="1">"""entValueUnitClass&gt;&lt;CurrentValue&gt;0&lt;/CurrentValue&gt;&lt;Location&gt;'Data'!$B$9&lt;/Location&gt;&lt;Name&gt;'Data'!$B$9&lt;/Name&gt;&lt;ReferenceModelUsage&gt;DesignSpaceVariable&lt;/ReferenceModelUsage&gt;&lt;VariableFormat&gt;Unknown&lt;/VariableFormat&gt;&lt;VariableSpecificationId&gt;52&lt;/Varia"""</definedName>
    <definedName name="_DoEoptimizer_EXDESXmlString33" localSheetId="2" hidden="1">"""bleSpecificationId&gt;&lt;Version&gt;2&lt;/Version&gt;&lt;/VariableSpecification&gt;&lt;VariableSpecification&gt;&lt;ApplicationEngineerUsage&gt;None&lt;/ApplicationEngineerUsage&gt;&lt;CurrentValueUnitClass&gt;Float&lt;/CurrentValueUnitClass&gt;&lt;CurrentValue&gt;20&lt;/CurrentValue&gt;&lt;Location&gt;'Dat"""</definedName>
    <definedName name="_DoEoptimizer_EXDESXmlString34" localSheetId="2" hidden="1">"""a'!$B$11&lt;/Location&gt;&lt;Name&gt;'Data'!$B$11&lt;/Name&gt;&lt;ReferenceModelUsage&gt;DesignSpaceVariable&lt;/ReferenceModelUsage&gt;&lt;VariableFormat&gt;Unknown&lt;/VariableFormat&gt;&lt;VariableSpecificationId&gt;53&lt;/VariableSpecificationId&gt;&lt;Version&gt;2&lt;/Version&gt;&lt;/VariableSpecificati"""</definedName>
    <definedName name="_DoEoptimizer_EXDESXmlString35" localSheetId="2" hidden="1">"""on&gt;&lt;VariableSpecification&gt;&lt;ApplicationEngineerUsage&gt;None&lt;/ApplicationEngineerUsage&gt;&lt;CurrentValueUnitClass&gt;Float&lt;/CurrentValueUnitClass&gt;&lt;CurrentValue&gt;20&lt;/CurrentValue&gt;&lt;Location&gt;'Data'!$C$11&lt;/Location&gt;&lt;Name&gt;'Data'!$C$11&lt;/Name&gt;&lt;ReferenceModelU"""</definedName>
    <definedName name="_DoEoptimizer_EXDESXmlString36" localSheetId="2" hidden="1">"""sage&gt;DesignSpaceVariable&lt;/ReferenceModelUsage&gt;&lt;VariableFormat&gt;Unknown&lt;/VariableFormat&gt;&lt;VariableSpecificationId&gt;54&lt;/VariableSpecificationId&gt;&lt;Version&gt;2&lt;/Version&gt;&lt;/VariableSpecification&gt;&lt;VariableSpecification&gt;&lt;ApplicationEngineerUsage&gt;None&lt;/Ap"""</definedName>
    <definedName name="_DoEoptimizer_EXDESXmlString37" localSheetId="2" hidden="1">"""plicationEngineerUsage&gt;&lt;CurrentValueUnitClass&gt;Float&lt;/CurrentValueUnitClass&gt;&lt;CurrentValue&gt;0&lt;/CurrentValue&gt;&lt;Location&gt;'Data'!$B$13&lt;/Location&gt;&lt;Name&gt;'Data'!$B$13&lt;/Name&gt;&lt;ReferenceModelUsage&gt;DesignSpaceVariable&lt;/ReferenceModelUsage&gt;&lt;VariableFormat"""</definedName>
    <definedName name="_DoEoptimizer_EXDESXmlString38" localSheetId="2" hidden="1">"""&gt;Unknown&lt;/VariableFormat&gt;&lt;VariableSpecificationId&gt;55&lt;/VariableSpecificationId&gt;&lt;Version&gt;2&lt;/Version&gt;&lt;/VariableSpecification&gt;&lt;/VariableSpecifications&gt;&lt;/FileSpecification&gt;&lt;/FileSpecifications&gt;&lt;ObjectiveVariableArrays /&gt;&lt;IndependentVariableVecto"""</definedName>
    <definedName name="_DoEoptimizer_EXDESXmlString39" localSheetId="2" hidden="1">"""rs /&gt;&lt;KbEntity&gt;&lt;Id&gt;0&lt;/Id&gt;&lt;Name&gt;&lt;/Name&gt;&lt;EntityType&gt;ReferenceModel&lt;/EntityType&gt;&lt;ParentId&gt;0&lt;/ParentId&gt;&lt;Created&gt;2/28/2007 2:57:16 PM&lt;/Created&gt;&lt;Updated&gt;2/28/2007 2:57:16 PM&lt;/Updated&gt;&lt;SubmitCount&gt;0&lt;/SubmitCount&gt;&lt;Version&gt;0&lt;/Version&gt;&lt;CreationUserId"""</definedName>
    <definedName name="_DoEoptimizer_EXDESXmlString4" localSheetId="2" hidden="1">"""d&gt;&lt;OwnerUserId&gt;0&lt;/OwnerUserId&gt;&lt;SecurityFlag&gt;Inherit&lt;/SecurityFlag&gt;&lt;/KbEntity&gt;&lt;Constraints /&gt;&lt;DesignSpaceVariables&gt;&lt;DesignSpaceVariable&gt;&lt;Increment&gt;0&lt;/Increment&gt;&lt;InitialValue&gt;1&lt;/InitialValue&gt;&lt;InitialValueType&gt;User&lt;/InitialValueType&gt;&lt;ListFlags"""</definedName>
    <definedName name="_DoEoptimizer_EXDESXmlString40" localSheetId="2" hidden="1">"""&gt;0&lt;/CreationUserId&gt;&lt;OwnerUserId&gt;0&lt;/OwnerUserId&gt;&lt;SecurityFlag&gt;Inherit&lt;/SecurityFlag&gt;&lt;/KbEntity&gt;&lt;Processes&gt;&lt;Process&gt;&lt;Name&gt;Excel Process&lt;/Name&gt;&lt;ProcessSteps&gt;&lt;ProcessStep&gt;&lt;Name&gt;Excel Step&lt;/Name&gt;&lt;WindowsProcessPriorityClass&gt;Idle&lt;/WindowsProcessP"""</definedName>
    <definedName name="_DoEoptimizer_EXDESXmlString41" localSheetId="2" hidden="1">"""riorityClass&gt;&lt;Version&gt;0&lt;/Version&gt;&lt;FileReferences&gt;&lt;FileReference&gt;&lt;FileSpecificationName&gt;Data&lt;/FileSpecificationName&gt;&lt;FileReferenceType&gt;Input&lt;/FileReferenceType&gt;&lt;Version&gt;0&lt;/Version&gt;&lt;/FileReference&gt;&lt;/FileReferences&gt;&lt;/ProcessStep&gt;&lt;/ProcessSteps"""</definedName>
    <definedName name="_DoEoptimizer_EXDESXmlString42" localSheetId="2" hidden="1">"""&gt;&lt;/Process&gt;&lt;/Processes&gt;&lt;VariableAssignments /&gt;&lt;/ReferenceModel&gt;&lt;Model&gt;&lt;Version&gt;1&lt;/Version&gt;&lt;Equations /&gt;&lt;KbEntity&gt;&lt;Id&gt;0&lt;/Id&gt;&lt;Name&gt;&lt;/Name&gt;&lt;EntityType&gt;Model&lt;/EntityType&gt;&lt;ParentId&gt;0&lt;/ParentId&gt;&lt;Created&gt;2/28/2007 2:57:16 PM&lt;/Created&gt;&lt;Updated&gt;2/28"""</definedName>
    <definedName name="_DoEoptimizer_EXDESXmlString43" localSheetId="2" hidden="1">"""/2007 2:57:16 PM&lt;/Updated&gt;&lt;SubmitCount&gt;0&lt;/SubmitCount&gt;&lt;Version&gt;0&lt;/Version&gt;&lt;CreationUserId&gt;0&lt;/CreationUserId&gt;&lt;OwnerUserId&gt;0&lt;/OwnerUserId&gt;&lt;SecurityFlag&gt;Inherit&lt;/SecurityFlag&gt;&lt;/KbEntity&gt;&lt;ModelVariables&gt;&lt;ModelVariable&gt;&lt;CurrentValue&gt;2496.1937649"""</definedName>
    <definedName name="_DoEoptimizer_EXDESXmlString44" localSheetId="2" hidden="1">"""614792&lt;/CurrentValue&gt;&lt;FileSpecificationName&gt;Data&lt;/FileSpecificationName&gt;&lt;ModelVariableSource&gt;VariableSpecification&lt;/ModelVariableSource&gt;&lt;Name&gt;'Data'!$B$15&lt;/Name&gt;&lt;VariableSpecificationName&gt;'Data'!$B$15&lt;/VariableSpecificationName&gt;&lt;Version&gt;2&lt;/"""</definedName>
    <definedName name="_DoEoptimizer_EXDESXmlString45" localSheetId="2" hidden="1">"""Version&gt;&lt;/ModelVariable&gt;&lt;ModelVariable&gt;&lt;CurrentValue&gt;1&lt;/CurrentValue&gt;&lt;FileSpecificationName&gt;Data&lt;/FileSpecificationName&gt;&lt;ModelVariableSource&gt;VariableSpecification&lt;/ModelVariableSource&gt;&lt;Name&gt;'Data'!$B$5&lt;/Name&gt;&lt;VariableSpecificationName&gt;'Data"""</definedName>
    <definedName name="_DoEoptimizer_EXDESXmlString46" localSheetId="2" hidden="1">"""'!$B$5&lt;/VariableSpecificationName&gt;&lt;Version&gt;2&lt;/Version&gt;&lt;/ModelVariable&gt;&lt;ModelVariable&gt;&lt;CurrentValue&gt;1&lt;/CurrentValue&gt;&lt;FileSpecificationName&gt;Data&lt;/FileSpecificationName&gt;&lt;ModelVariableSource&gt;VariableSpecification&lt;/ModelVariableSource&gt;&lt;Name&gt;'Dat"""</definedName>
    <definedName name="_DoEoptimizer_EXDESXmlString47" localSheetId="2" hidden="1">"""a'!$C$5&lt;/Name&gt;&lt;VariableSpecificationName&gt;'Data'!$C$5&lt;/VariableSpecificationName&gt;&lt;Version&gt;2&lt;/Version&gt;&lt;/ModelVariable&gt;&lt;ModelVariable&gt;&lt;CurrentValue&gt;1&lt;/CurrentValue&gt;&lt;FileSpecificationName&gt;Data&lt;/FileSpecificationName&gt;&lt;ModelVariableSource&gt;Variabl"""</definedName>
    <definedName name="_DoEoptimizer_EXDESXmlString48" localSheetId="2" hidden="1">"""eSpecification&lt;/ModelVariableSource&gt;&lt;Name&gt;'Data'!$B$7&lt;/Name&gt;&lt;VariableSpecificationName&gt;'Data'!$B$7&lt;/VariableSpecificationName&gt;&lt;Version&gt;2&lt;/Version&gt;&lt;/ModelVariable&gt;&lt;ModelVariable&gt;&lt;CurrentValue&gt;1&lt;/CurrentValue&gt;&lt;FileSpecificationName&gt;Data&lt;/File"""</definedName>
    <definedName name="_DoEoptimizer_EXDESXmlString49" localSheetId="2" hidden="1">"""SpecificationName&gt;&lt;ModelVariableSource&gt;VariableSpecification&lt;/ModelVariableSource&gt;&lt;Name&gt;'Data'!$C$7&lt;/Name&gt;&lt;VariableSpecificationName&gt;'Data'!$C$7&lt;/VariableSpecificationName&gt;&lt;Version&gt;2&lt;/Version&gt;&lt;/ModelVariable&gt;&lt;ModelVariable&gt;&lt;CurrentValue&gt;0&lt;/"""</definedName>
    <definedName name="_DoEoptimizer_EXDESXmlString5" localSheetId="2" hidden="1">"""&gt;Individual&lt;/ListFlags&gt;&lt;MaximumValue&gt;10&lt;/MaximumValue&gt;&lt;MinimumValue&gt;1&lt;/MinimumValue&gt;&lt;ModelVariableName&gt;'Data'!$B$5&lt;/ModelVariableName&gt;&lt;RangeFlags&gt;Real&lt;/RangeFlags&gt;&lt;RoundingFactor&gt;0&lt;/RoundingFactor&gt;&lt;Tolerance&gt;0&lt;/Tolerance&gt;&lt;ValueType&gt;Range&lt;/V"""</definedName>
    <definedName name="_DoEoptimizer_EXDESXmlString50" localSheetId="2" hidden="1">"""CurrentValue&gt;&lt;FileSpecificationName&gt;Data&lt;/FileSpecificationName&gt;&lt;ModelVariableSource&gt;VariableSpecification&lt;/ModelVariableSource&gt;&lt;Name&gt;'Data'!$B$9&lt;/Name&gt;&lt;VariableSpecificationName&gt;'Data'!$B$9&lt;/VariableSpecificationName&gt;&lt;Version&gt;2&lt;/Version&gt;&lt;/"""</definedName>
    <definedName name="_DoEoptimizer_EXDESXmlString51" localSheetId="2" hidden="1">"""ModelVariable&gt;&lt;ModelVariable&gt;&lt;CurrentValue&gt;20&lt;/CurrentValue&gt;&lt;FileSpecificationName&gt;Data&lt;/FileSpecificationName&gt;&lt;ModelVariableSource&gt;VariableSpecification&lt;/ModelVariableSource&gt;&lt;Name&gt;'Data'!$B$11&lt;/Name&gt;&lt;VariableSpecificationName&gt;'Data'!$B$11&lt;"""</definedName>
    <definedName name="_DoEoptimizer_EXDESXmlString52" localSheetId="2" hidden="1">"""/VariableSpecificationName&gt;&lt;Version&gt;2&lt;/Version&gt;&lt;/ModelVariable&gt;&lt;ModelVariable&gt;&lt;CurrentValue&gt;20&lt;/CurrentValue&gt;&lt;FileSpecificationName&gt;Data&lt;/FileSpecificationName&gt;&lt;ModelVariableSource&gt;VariableSpecification&lt;/ModelVariableSource&gt;&lt;Name&gt;'Data'!$C$"""</definedName>
    <definedName name="_DoEoptimizer_EXDESXmlString53" localSheetId="2" hidden="1">"""11&lt;/Name&gt;&lt;VariableSpecificationName&gt;'Data'!$C$11&lt;/VariableSpecificationName&gt;&lt;Version&gt;2&lt;/Version&gt;&lt;/ModelVariable&gt;&lt;ModelVariable&gt;&lt;CurrentValue&gt;0&lt;/CurrentValue&gt;&lt;FileSpecificationName&gt;Data&lt;/FileSpecificationName&gt;&lt;ModelVariableSource&gt;VariableSpe"""</definedName>
    <definedName name="_DoEoptimizer_EXDESXmlString54" localSheetId="2" hidden="1">"""cification&lt;/ModelVariableSource&gt;&lt;Name&gt;'Data'!$B$13&lt;/Name&gt;&lt;VariableSpecificationName&gt;'Data'!$B$13&lt;/VariableSpecificationName&gt;&lt;Version&gt;2&lt;/Version&gt;&lt;/ModelVariable&gt;&lt;/ModelVariables&gt;&lt;/Model&gt;&lt;Task&gt;&lt;KbEntity&gt;&lt;Id&gt;0&lt;/Id&gt;&lt;Name&gt;&lt;/Name&gt;&lt;EntityType&gt;Task"""</definedName>
    <definedName name="_DoEoptimizer_EXDESXmlString55" localSheetId="2" hidden="1">"""&lt;/EntityType&gt;&lt;ParentId&gt;0&lt;/ParentId&gt;&lt;Created&gt;2/28/2007 2:57:16 PM&lt;/Created&gt;&lt;Updated&gt;2/28/2007 2:57:16 PM&lt;/Updated&gt;&lt;SubmitCount&gt;0&lt;/SubmitCount&gt;&lt;Version&gt;0&lt;/Version&gt;&lt;CreationUserId&gt;0&lt;/CreationUserId&gt;&lt;OwnerUserId&gt;0&lt;/OwnerUserId&gt;&lt;SecurityFlag&gt;Inh"""</definedName>
    <definedName name="_DoEoptimizer_EXDESXmlString56" localSheetId="2" hidden="1">"""erit&lt;/SecurityFlag&gt;&lt;/KbEntity&gt;&lt;MaximumValue&gt;-1.7976931348623157E+308&lt;/MaximumValue&gt;&lt;MinimumValue&gt;1.7976931348623157E+308&lt;/MinimumValue&gt;&lt;Version&gt;2&lt;/Version&gt;&lt;Specifications&gt;&lt;Specification&gt;&lt;Constraints /&gt;&lt;Objectives&gt;&lt;Objective&gt;&lt;ObjectiveTarget"""</definedName>
    <definedName name="_DoEoptimizer_EXDESXmlString57" localSheetId="2" hidden="1">"""AttributeArrays&gt;&lt;ObjectiveTargetAttributeArray&gt;&lt;ValueCount&gt;1&lt;/ValueCount&gt;&lt;DimensionCount&gt;0&lt;/DimensionCount&gt;&lt;IsSelected&gt;1&lt;/IsSelected&gt;&lt;ObjectiveTargetAttributeType&gt;Value&lt;/ObjectiveTargetAttributeType&gt;&lt;Version&gt;0&lt;/Version&gt;&lt;Value Index=""0""&gt;&lt;Val"""</definedName>
    <definedName name="_DoEoptimizer_EXDESXmlString58" localSheetId="2" hidden="1">"""ue1&gt;0&lt;/Value1&gt;&lt;Value2&gt;0&lt;/Value2&gt;&lt;/Value&gt;&lt;/ObjectiveTargetAttributeArray&gt;&lt;Version&gt;1&lt;/Version&gt;&lt;/ObjectiveTargetAttributeArrays&gt;&lt;ObjectiveArrayOption&gt;Scalar&lt;/ObjectiveArrayOption&gt;&lt;ObjectiveType&gt;Minimize&lt;/ObjectiveType&gt;&lt;ModelVariableName&gt;'Data'"""</definedName>
    <definedName name="_DoEoptimizer_EXDESXmlString59" localSheetId="2" hidden="1">"""!$B$15&lt;/ModelVariableName&gt;&lt;Version&gt;3&lt;/Version&gt;&lt;Weight&gt;1&lt;/Weight&gt;&lt;/Objective&gt;&lt;/Objectives&gt;&lt;MaximumValue&gt;-1.7976931348623157E+308&lt;/MaximumValue&gt;&lt;MinimumValue&gt;1.7976931348623157E+308&lt;/MinimumValue&gt;&lt;ProcessName&gt;&lt;/ProcessName&gt;&lt;TestProcedure&gt;&lt;TpT"""</definedName>
    <definedName name="_DoEoptimizer_EXDESXmlString6" localSheetId="2" hidden="1">"""alueType&gt;&lt;VariableType&gt;Scalar&lt;/VariableType&gt;&lt;Version&gt;0&lt;/Version&gt;&lt;/DesignSpaceVariable&gt;&lt;DesignSpaceVariable&gt;&lt;Increment&gt;0&lt;/Increment&gt;&lt;InitialValue&gt;1&lt;/InitialValue&gt;&lt;InitialValueType&gt;User&lt;/InitialValueType&gt;&lt;ListFlags&gt;Individual&lt;/ListFlags&gt;&lt;Maxi"""</definedName>
    <definedName name="_DoEoptimizer_EXDESXmlString60" localSheetId="2" hidden="1">"""ype&gt;Range&lt;/TpType&gt;&lt;StartValue&gt;0&lt;/StartValue&gt;&lt;EndValue&gt;0&lt;/EndValue&gt;&lt;Increment&gt;0&lt;/Increment&gt;&lt;Version&gt;0&lt;/Version&gt;&lt;/TestProcedure&gt;&lt;Version&gt;0&lt;/Version&gt;&lt;Weight&gt;1&lt;/Weight&gt;&lt;/Specification&gt;&lt;/Specifications&gt;&lt;/Task&gt;&lt;/ExpertDesign&gt;"""</definedName>
    <definedName name="_DoEoptimizer_EXDESXmlString7" localSheetId="2" hidden="1">"""mumValue&gt;5&lt;/MaximumValue&gt;&lt;MinimumValue&gt;1&lt;/MinimumValue&gt;&lt;ModelVariableName&gt;'Data'!$C$5&lt;/ModelVariableName&gt;&lt;RangeFlags&gt;Real&lt;/RangeFlags&gt;&lt;RoundingFactor&gt;0&lt;/RoundingFactor&gt;&lt;Tolerance&gt;0&lt;/Tolerance&gt;&lt;ValueType&gt;Range&lt;/ValueType&gt;&lt;VariableType&gt;Scalar"""</definedName>
    <definedName name="_DoEoptimizer_EXDESXmlString8" localSheetId="2" hidden="1">"""&lt;/VariableType&gt;&lt;Version&gt;0&lt;/Version&gt;&lt;/DesignSpaceVariable&gt;&lt;DesignSpaceVariable&gt;&lt;Increment&gt;0&lt;/Increment&gt;&lt;InitialValue&gt;1&lt;/InitialValue&gt;&lt;InitialValueType&gt;User&lt;/InitialValueType&gt;&lt;ListFlags&gt;Individual&lt;/ListFlags&gt;&lt;MaximumValue&gt;10&lt;/MaximumValue&gt;&lt;Mi"""</definedName>
    <definedName name="_DoEoptimizer_EXDESXmlString9" localSheetId="2" hidden="1">"""nimumValue&gt;1&lt;/MinimumValue&gt;&lt;ModelVariableName&gt;'Data'!$B$7&lt;/ModelVariableName&gt;&lt;RangeFlags&gt;Real&lt;/RangeFlags&gt;&lt;RoundingFactor&gt;0&lt;/RoundingFactor&gt;&lt;Tolerance&gt;0&lt;/Tolerance&gt;&lt;ValueType&gt;Range&lt;/ValueType&gt;&lt;VariableType&gt;Scalar&lt;/VariableType&gt;&lt;Version&gt;0&lt;/V"""</definedName>
    <definedName name="_DoEoptimizer_EXDESXmlStrings" localSheetId="2" hidden="1">60</definedName>
    <definedName name="_DoEoptimizer_ITRATXmlString1" localSheetId="2" hidden="1">"""&lt;?xml version=""1.0"" encoding=""utf-16""?&gt;&lt;Iteration xmlns=""http://OPTIMUM_POWER/ExpertDesign/QuEntities/""&gt;&lt;Id&gt;0&lt;/Id&gt;&lt;IterationKey&gt;&lt;KbEntityId&gt;-1&lt;/KbEntityId&gt;&lt;ASAPLevel&gt;ASAP&lt;/ASAPLevel&gt;&lt;DiagonalCombinations&gt;0&lt;/DiagonalCombinations&gt;&lt;DiagonalRun"""</definedName>
    <definedName name="_DoEoptimizer_ITRATXmlString2" localSheetId="2" hidden="1">"""Limit&gt;0&lt;/DiagonalRunLimit&gt;&lt;ExplorationExtraRegionSearchLimit&gt;0&lt;/ExplorationExtraRegionSearchLimit&gt;&lt;ExplorationLevels&gt;2&lt;/ExplorationLevels&gt;&lt;ExplorationSeedLimit&gt;100&lt;/ExplorationSeedLimit&gt;&lt;ExtraRegions&gt;0&lt;/ExtraRegions&gt;&lt;ExtraSolutions&gt;0&lt;/Extra"""</definedName>
    <definedName name="_DoEoptimizer_ITRATXmlString3" localSheetId="2" hidden="1">"""Solutions&gt;&lt;InvokesMonteCarlo&gt;False&lt;/InvokesMonteCarlo&gt;&lt;MonteCarlo&gt;0&lt;/MonteCarlo&gt;&lt;Optimizations&gt;5&lt;/Optimizations&gt;&lt;ShowStartingLocalOptimum&gt;False&lt;/ShowStartingLocalOptimum&gt;&lt;Solutions&gt;2&lt;/Solutions&gt;&lt;/IterationKey&gt;&lt;ActiveSchedulerId&gt;0&lt;/ActiveSch"""</definedName>
    <definedName name="_DoEoptimizer_ITRATXmlString4" localSheetId="2" hidden="1">"""edulerId&gt;&lt;Diagonal2Count&gt;0&lt;/Diagonal2Count&gt;&lt;Diagonal2Points&gt;0&lt;/Diagonal2Points&gt;&lt;EMailId&gt;0&lt;/EMailId&gt;&lt;EndTime&gt;1/1/0001 12:00:00 AM&lt;/EndTime&gt;&lt;ExplorationPassCount&gt;0&lt;/ExplorationPassCount&gt;&lt;ExplorationPassPoints&gt;0&lt;/ExplorationPassPoints&gt;&lt;Explora"""</definedName>
    <definedName name="_DoEoptimizer_ITRATXmlString5" localSheetId="2" hidden="1">"""tionSeedPoints&gt;0&lt;/ExplorationSeedPoints&gt;&lt;ExplorationSeedTotal&gt;0&lt;/ExplorationSeedTotal&gt;&lt;FoundLocalOptimumEnd&gt;0&lt;/FoundLocalOptimumEnd&gt;&lt;FoundLocalOptimumStart&gt;0&lt;/FoundLocalOptimumStart&gt;&lt;IterationResult&gt;Unknown&lt;/IterationResult&gt;&lt;IterationStatus"""</definedName>
    <definedName name="_DoEoptimizer_ITRATXmlString6" localSheetId="2" hidden="1">"""&gt;Unknown&lt;/IterationStatus&gt;&lt;LastUpdate&gt;1/1/0001 12:00:00 AM&lt;/LastUpdate&gt;&lt;ListEnd&gt;0&lt;/ListEnd&gt;&lt;ListStart&gt;0&lt;/ListStart&gt;&lt;Normalizations&gt;0&lt;/Normalizations&gt;&lt;OptimizationPassCount&gt;0&lt;/OptimizationPassCount&gt;&lt;OptimizationPassPoints&gt;0&lt;/OptimizationPass"""</definedName>
    <definedName name="_DoEoptimizer_ITRATXmlString7" localSheetId="2" hidden="1">"""Points&gt;&lt;Priority&gt;0&lt;/Priority&gt;&lt;ProjectId&gt;0&lt;/ProjectId&gt;&lt;StartCount&gt;1&lt;/StartCount&gt;&lt;RecycleEnd&gt;0&lt;/RecycleEnd&gt;&lt;RecycleStart&gt;0&lt;/RecycleStart&gt;&lt;RunsEvaluatedCount&gt;0&lt;/RunsEvaluatedCount&gt;&lt;RunsSubmittedCount&gt;0&lt;/RunsSubmittedCount&gt;&lt;StartTime&gt;1/1/0001 1"""</definedName>
    <definedName name="_DoEoptimizer_ITRATXmlString8" localSheetId="2" hidden="1">"""2:00:00 AM&lt;/StartTime&gt;&lt;SubmitterHostId&gt;0&lt;/SubmitterHostId&gt;&lt;SubmitterUserId&gt;0&lt;/SubmitterUserId&gt;&lt;SubmitSequence&gt;0&lt;/SubmitSequence&gt;&lt;SubmitTime&gt;1/1/0001 12:00:00 AM&lt;/SubmitTime&gt;&lt;/Iteration&gt;"""</definedName>
    <definedName name="_DoEoptimizer_ITRATXmlStrings" localSheetId="2" hidden="1">8</definedName>
    <definedName name="_DoEoptimizer_Refinements" localSheetId="2">1</definedName>
    <definedName name="_DoEoptimizerPro_EXDESXmlString1" localSheetId="2" hidden="1">"""&lt;?xml version=""1.0"" encoding=""utf-16""?&gt;&lt;ExpertDesign xmlns=""http://OPTIMUM_POWER/ExpertDesign/KBEntities/""&gt;&lt;Version&gt;3&lt;/Version&gt;&lt;IteratingAutoClose&gt;1&lt;/IteratingAutoClose&gt;&lt;KbEntity&gt;&lt;Id&gt;1&lt;/Id&gt;&lt;Name&gt;Data&lt;/Name&gt;&lt;EntityType&gt;ExpertDesign&lt;/EntityTy"""</definedName>
    <definedName name="_DoEoptimizerPro_EXDESXmlString10" localSheetId="2" hidden="1">"""bleType&gt;Scalar&lt;/VariableType&gt;&lt;Version&gt;0&lt;/Version&gt;&lt;/DesignSpaceVariable&gt;&lt;DesignSpaceVariable&gt;&lt;Increment&gt;0&lt;/Increment&gt;&lt;InitialValue&gt;1&lt;/InitialValue&gt;&lt;InitialValueType&gt;User&lt;/InitialValueType&gt;&lt;ListFlags&gt;Individual&lt;/ListFlags&gt;&lt;MaximumValue&gt;5&lt;/Max"""</definedName>
    <definedName name="_DoEoptimizerPro_EXDESXmlString100" localSheetId="2" hidden="1">"""&lt;FileSpecificationId&gt;1&lt;/FileSpecificationId&gt;&lt;VariableSpecificationId&gt;5960&lt;/VariableSpecificationId&gt;&lt;Version&gt;1&lt;/Version&gt;&lt;/Value&gt;&lt;/Value&gt;&lt;Value Index=""17""&gt;&lt;Value&gt;&lt;ValueType&gt;ReferenceModelVariable&lt;/ValueType&gt;&lt;FileSpecificationId&gt;1&lt;/FileSpecifi"""</definedName>
    <definedName name="_DoEoptimizerPro_EXDESXmlString101" localSheetId="2" hidden="1">"""cationId&gt;&lt;VariableSpecificationId&gt;5961&lt;/VariableSpecificationId&gt;&lt;Version&gt;1&lt;/Version&gt;&lt;/Value&gt;&lt;/Value&gt;&lt;Value Index=""18""&gt;&lt;Value&gt;&lt;ValueType&gt;ReferenceModelVariable&lt;/ValueType&gt;&lt;FileSpecificationId&gt;1&lt;/FileSpecificationId&gt;&lt;VariableSpecificationId&gt;5"""</definedName>
    <definedName name="_DoEoptimizerPro_EXDESXmlString102" localSheetId="2" hidden="1">"""962&lt;/VariableSpecificationId&gt;&lt;Version&gt;1&lt;/Version&gt;&lt;/Value&gt;&lt;/Value&gt;&lt;Value Index=""19""&gt;&lt;Value&gt;&lt;ValueType&gt;ReferenceModelVariable&lt;/ValueType&gt;&lt;FileSpecificationId&gt;1&lt;/FileSpecificationId&gt;&lt;VariableSpecificationId&gt;5963&lt;/VariableSpecificationId&gt;&lt;Versi"""</definedName>
    <definedName name="_DoEoptimizerPro_EXDESXmlString103" localSheetId="2" hidden="1">"""on&gt;1&lt;/Version&gt;&lt;/Value&gt;&lt;/Value&gt;&lt;Value Index=""20""&gt;&lt;Value&gt;&lt;ValueType&gt;ReferenceModelVariable&lt;/ValueType&gt;&lt;FileSpecificationId&gt;1&lt;/FileSpecificationId&gt;&lt;VariableSpecificationId&gt;5964&lt;/VariableSpecificationId&gt;&lt;Version&gt;1&lt;/Version&gt;&lt;/Value&gt;&lt;/Value&gt;&lt;Valu"""</definedName>
    <definedName name="_DoEoptimizerPro_EXDESXmlString104" localSheetId="2" hidden="1">"""e Index=""21""&gt;&lt;Value&gt;&lt;ValueType&gt;ReferenceModelVariable&lt;/ValueType&gt;&lt;FileSpecificationId&gt;1&lt;/FileSpecificationId&gt;&lt;VariableSpecificationId&gt;5965&lt;/VariableSpecificationId&gt;&lt;Version&gt;1&lt;/Version&gt;&lt;/Value&gt;&lt;/Value&gt;&lt;Value Index=""22""&gt;&lt;Value&gt;&lt;ValueType&gt;Refe"""</definedName>
    <definedName name="_DoEoptimizerPro_EXDESXmlString105" localSheetId="2" hidden="1">"""renceModelVariable&lt;/ValueType&gt;&lt;FileSpecificationId&gt;1&lt;/FileSpecificationId&gt;&lt;VariableSpecificationId&gt;5966&lt;/VariableSpecificationId&gt;&lt;Version&gt;1&lt;/Version&gt;&lt;/Value&gt;&lt;/Value&gt;&lt;Value Index=""23""&gt;&lt;Value&gt;&lt;ValueType&gt;ReferenceModelVariable&lt;/ValueType&gt;&lt;File"""</definedName>
    <definedName name="_DoEoptimizerPro_EXDESXmlString106" localSheetId="2" hidden="1">"""SpecificationId&gt;1&lt;/FileSpecificationId&gt;&lt;VariableSpecificationId&gt;5967&lt;/VariableSpecificationId&gt;&lt;Version&gt;1&lt;/Version&gt;&lt;/Value&gt;&lt;/Value&gt;&lt;Value Index=""24""&gt;&lt;Value&gt;&lt;ValueType&gt;ReferenceModelVariable&lt;/ValueType&gt;&lt;FileSpecificationId&gt;1&lt;/FileSpecificatio"""</definedName>
    <definedName name="_DoEoptimizerPro_EXDESXmlString107" localSheetId="2" hidden="1">"""nId&gt;&lt;VariableSpecificationId&gt;5968&lt;/VariableSpecificationId&gt;&lt;Version&gt;1&lt;/Version&gt;&lt;/Value&gt;&lt;/Value&gt;&lt;Value Index=""25""&gt;&lt;Value&gt;&lt;ValueType&gt;ReferenceModelVariable&lt;/ValueType&gt;&lt;FileSpecificationId&gt;1&lt;/FileSpecificationId&gt;&lt;VariableSpecificationId&gt;5969&lt;/"""</definedName>
    <definedName name="_DoEoptimizerPro_EXDESXmlString108" localSheetId="2" hidden="1">"""VariableSpecificationId&gt;&lt;Version&gt;1&lt;/Version&gt;&lt;/Value&gt;&lt;/Value&gt;&lt;Value Index=""26""&gt;&lt;Value&gt;&lt;ValueType&gt;ReferenceModelVariable&lt;/ValueType&gt;&lt;FileSpecificationId&gt;1&lt;/FileSpecificationId&gt;&lt;VariableSpecificationId&gt;5970&lt;/VariableSpecificationId&gt;&lt;Version&gt;1&lt;"""</definedName>
    <definedName name="_DoEoptimizerPro_EXDESXmlString109" localSheetId="2" hidden="1">"""/Version&gt;&lt;/Value&gt;&lt;/Value&gt;&lt;/ObjectiveVariableArray&gt;&lt;/ObjectiveVariableArrays&gt;&lt;IndependentVariableVectors&gt;&lt;IndependentVariableVector&gt;&lt;Name&gt;Count1&lt;/Name&gt;&lt;RowCount&gt;27&lt;/RowCount&gt;&lt;Value Index=""0""&gt;&lt;Value&gt;&lt;ValueType&gt;Constant&lt;/ValueType&gt;&lt;Value&gt;0&lt;/Va"""</definedName>
    <definedName name="_DoEoptimizerPro_EXDESXmlString11" localSheetId="2" hidden="1">"""imumValue&gt;&lt;MinimumValue&gt;1&lt;/MinimumValue&gt;&lt;ModelVariableName&gt;'Data'!$C$7&lt;/ModelVariableName&gt;&lt;RangeFlags&gt;Real&lt;/RangeFlags&gt;&lt;RoundingFactor&gt;0&lt;/RoundingFactor&gt;&lt;Tolerance&gt;0&lt;/Tolerance&gt;&lt;ValueType&gt;Range&lt;/ValueType&gt;&lt;VariableType&gt;Scalar&lt;/VariableType&gt;"""</definedName>
    <definedName name="_DoEoptimizerPro_EXDESXmlString110" localSheetId="2" hidden="1">"""lue&gt;&lt;Version&gt;1&lt;/Version&gt;&lt;/Value&gt;&lt;/Value&gt;&lt;Value Index=""1""&gt;&lt;Value&gt;&lt;ValueType&gt;Constant&lt;/ValueType&gt;&lt;Value&gt;1&lt;/Value&gt;&lt;Version&gt;1&lt;/Version&gt;&lt;/Value&gt;&lt;/Value&gt;&lt;Value Index=""2""&gt;&lt;Value&gt;&lt;ValueType&gt;Constant&lt;/ValueType&gt;&lt;Value&gt;2&lt;/Value&gt;&lt;Version&gt;1&lt;/Version&gt;&lt;/"""</definedName>
    <definedName name="_DoEoptimizerPro_EXDESXmlString111" localSheetId="2" hidden="1">"""Value&gt;&lt;/Value&gt;&lt;Value Index=""3""&gt;&lt;Value&gt;&lt;ValueType&gt;Constant&lt;/ValueType&gt;&lt;Value&gt;3&lt;/Value&gt;&lt;Version&gt;1&lt;/Version&gt;&lt;/Value&gt;&lt;/Value&gt;&lt;Value Index=""4""&gt;&lt;Value&gt;&lt;ValueType&gt;Constant&lt;/ValueType&gt;&lt;Value&gt;4&lt;/Value&gt;&lt;Version&gt;1&lt;/Version&gt;&lt;/Value&gt;&lt;/Value&gt;&lt;Value Index"""</definedName>
    <definedName name="_DoEoptimizerPro_EXDESXmlString112" localSheetId="2" hidden="1">"""=""5""&gt;&lt;Value&gt;&lt;ValueType&gt;Constant&lt;/ValueType&gt;&lt;Value&gt;5&lt;/Value&gt;&lt;Version&gt;1&lt;/Version&gt;&lt;/Value&gt;&lt;/Value&gt;&lt;Value Index=""6""&gt;&lt;Value&gt;&lt;ValueType&gt;Constant&lt;/ValueType&gt;&lt;Value&gt;6&lt;/Value&gt;&lt;Version&gt;1&lt;/Version&gt;&lt;/Value&gt;&lt;/Value&gt;&lt;Value Index=""7""&gt;&lt;Value&gt;&lt;ValueType&gt;Con"""</definedName>
    <definedName name="_DoEoptimizerPro_EXDESXmlString113" localSheetId="2" hidden="1">"""stant&lt;/ValueType&gt;&lt;Value&gt;7&lt;/Value&gt;&lt;Version&gt;1&lt;/Version&gt;&lt;/Value&gt;&lt;/Value&gt;&lt;Value Index=""8""&gt;&lt;Value&gt;&lt;ValueType&gt;Constant&lt;/ValueType&gt;&lt;Value&gt;8&lt;/Value&gt;&lt;Version&gt;1&lt;/Version&gt;&lt;/Value&gt;&lt;/Value&gt;&lt;Value Index=""9""&gt;&lt;Value&gt;&lt;ValueType&gt;Constant&lt;/ValueType&gt;&lt;Value&gt;9&lt;"""</definedName>
    <definedName name="_DoEoptimizerPro_EXDESXmlString114" localSheetId="2" hidden="1">"""/Value&gt;&lt;Version&gt;1&lt;/Version&gt;&lt;/Value&gt;&lt;/Value&gt;&lt;Value Index=""10""&gt;&lt;Value&gt;&lt;ValueType&gt;Constant&lt;/ValueType&gt;&lt;Value&gt;10&lt;/Value&gt;&lt;Version&gt;1&lt;/Version&gt;&lt;/Value&gt;&lt;/Value&gt;&lt;Value Index=""11""&gt;&lt;Value&gt;&lt;ValueType&gt;Constant&lt;/ValueType&gt;&lt;Value&gt;11&lt;/Value&gt;&lt;Version&gt;1&lt;/Ver"""</definedName>
    <definedName name="_DoEoptimizerPro_EXDESXmlString115" localSheetId="2" hidden="1">"""sion&gt;&lt;/Value&gt;&lt;/Value&gt;&lt;Value Index=""12""&gt;&lt;Value&gt;&lt;ValueType&gt;Constant&lt;/ValueType&gt;&lt;Value&gt;12&lt;/Value&gt;&lt;Version&gt;1&lt;/Version&gt;&lt;/Value&gt;&lt;/Value&gt;&lt;Value Index=""13""&gt;&lt;Value&gt;&lt;ValueType&gt;Constant&lt;/ValueType&gt;&lt;Value&gt;13&lt;/Value&gt;&lt;Version&gt;1&lt;/Version&gt;&lt;/Value&gt;&lt;/Value&gt;&lt;"""</definedName>
    <definedName name="_DoEoptimizerPro_EXDESXmlString116" localSheetId="2" hidden="1">"""Value Index=""14""&gt;&lt;Value&gt;&lt;ValueType&gt;Constant&lt;/ValueType&gt;&lt;Value&gt;14&lt;/Value&gt;&lt;Version&gt;1&lt;/Version&gt;&lt;/Value&gt;&lt;/Value&gt;&lt;Value Index=""15""&gt;&lt;Value&gt;&lt;ValueType&gt;Constant&lt;/ValueType&gt;&lt;Value&gt;15&lt;/Value&gt;&lt;Version&gt;1&lt;/Version&gt;&lt;/Value&gt;&lt;/Value&gt;&lt;Value Index=""16""&gt;&lt;Valu"""</definedName>
    <definedName name="_DoEoptimizerPro_EXDESXmlString117" localSheetId="2" hidden="1">"""e&gt;&lt;ValueType&gt;Constant&lt;/ValueType&gt;&lt;Value&gt;16&lt;/Value&gt;&lt;Version&gt;1&lt;/Version&gt;&lt;/Value&gt;&lt;/Value&gt;&lt;Value Index=""17""&gt;&lt;Value&gt;&lt;ValueType&gt;Constant&lt;/ValueType&gt;&lt;Value&gt;17&lt;/Value&gt;&lt;Version&gt;1&lt;/Version&gt;&lt;/Value&gt;&lt;/Value&gt;&lt;Value Index=""18""&gt;&lt;Value&gt;&lt;ValueType&gt;Constant&lt;"""</definedName>
    <definedName name="_DoEoptimizerPro_EXDESXmlString118" localSheetId="2" hidden="1">"""/ValueType&gt;&lt;Value&gt;18&lt;/Value&gt;&lt;Version&gt;1&lt;/Version&gt;&lt;/Value&gt;&lt;/Value&gt;&lt;Value Index=""19""&gt;&lt;Value&gt;&lt;ValueType&gt;Constant&lt;/ValueType&gt;&lt;Value&gt;19&lt;/Value&gt;&lt;Version&gt;1&lt;/Version&gt;&lt;/Value&gt;&lt;/Value&gt;&lt;Value Index=""20""&gt;&lt;Value&gt;&lt;ValueType&gt;Constant&lt;/ValueType&gt;&lt;Value&gt;20&lt;/"""</definedName>
    <definedName name="_DoEoptimizerPro_EXDESXmlString119" localSheetId="2" hidden="1">"""Value&gt;&lt;Version&gt;1&lt;/Version&gt;&lt;/Value&gt;&lt;/Value&gt;&lt;Value Index=""21""&gt;&lt;Value&gt;&lt;ValueType&gt;Constant&lt;/ValueType&gt;&lt;Value&gt;21&lt;/Value&gt;&lt;Version&gt;1&lt;/Version&gt;&lt;/Value&gt;&lt;/Value&gt;&lt;Value Index=""22""&gt;&lt;Value&gt;&lt;ValueType&gt;Constant&lt;/ValueType&gt;&lt;Value&gt;22&lt;/Value&gt;&lt;Version&gt;1&lt;/Vers"""</definedName>
    <definedName name="_DoEoptimizerPro_EXDESXmlString12" localSheetId="2" hidden="1">"""&lt;Version&gt;0&lt;/Version&gt;&lt;/DesignSpaceVariable&gt;&lt;DesignSpaceVariable&gt;&lt;Increment&gt;0&lt;/Increment&gt;&lt;InitialValue&gt;0&lt;/InitialValue&gt;&lt;InitialValueType&gt;User&lt;/InitialValueType&gt;&lt;ListFlags&gt;Individual&lt;/ListFlags&gt;&lt;MaximumValue&gt;1&lt;/MaximumValue&gt;&lt;MinimumValue&gt;0&lt;/Mi"""</definedName>
    <definedName name="_DoEoptimizerPro_EXDESXmlString120" localSheetId="2" hidden="1">"""ion&gt;&lt;/Value&gt;&lt;/Value&gt;&lt;Value Index=""23""&gt;&lt;Value&gt;&lt;ValueType&gt;Constant&lt;/ValueType&gt;&lt;Value&gt;23&lt;/Value&gt;&lt;Version&gt;1&lt;/Version&gt;&lt;/Value&gt;&lt;/Value&gt;&lt;Value Index=""24""&gt;&lt;Value&gt;&lt;ValueType&gt;Constant&lt;/ValueType&gt;&lt;Value&gt;24&lt;/Value&gt;&lt;Version&gt;1&lt;/Version&gt;&lt;/Value&gt;&lt;/Value&gt;&lt;V"""</definedName>
    <definedName name="_DoEoptimizerPro_EXDESXmlString121" localSheetId="2" hidden="1">"""alue Index=""25""&gt;&lt;Value&gt;&lt;ValueType&gt;Constant&lt;/ValueType&gt;&lt;Value&gt;25&lt;/Value&gt;&lt;Version&gt;1&lt;/Version&gt;&lt;/Value&gt;&lt;/Value&gt;&lt;Value Index=""26""&gt;&lt;Value&gt;&lt;ValueType&gt;Constant&lt;/ValueType&gt;&lt;Value&gt;26&lt;/Value&gt;&lt;Version&gt;1&lt;/Version&gt;&lt;/Value&gt;&lt;/Value&gt;&lt;Version&gt;1&lt;/Version&gt;&lt;/In"""</definedName>
    <definedName name="_DoEoptimizerPro_EXDESXmlString122" localSheetId="2" hidden="1">"""dependentVariableVector&gt;&lt;/IndependentVariableVectors&gt;&lt;KbEntity&gt;&lt;Id&gt;0&lt;/Id&gt;&lt;Name&gt;&lt;/Name&gt;&lt;EntityType&gt;ReferenceModel&lt;/EntityType&gt;&lt;ParentId&gt;0&lt;/ParentId&gt;&lt;Created&gt;2/8/2007 2:22:24 PM&lt;/Created&gt;&lt;Updated&gt;2/8/2007 2:22:24 PM&lt;/Updated&gt;&lt;SubmitCount&gt;160&lt;"""</definedName>
    <definedName name="_DoEoptimizerPro_EXDESXmlString123" localSheetId="2" hidden="1">"""/SubmitCount&gt;&lt;Version&gt;0&lt;/Version&gt;&lt;CreationUserId&gt;0&lt;/CreationUserId&gt;&lt;OwnerUserId&gt;0&lt;/OwnerUserId&gt;&lt;SecurityFlag&gt;Inherit&lt;/SecurityFlag&gt;&lt;/KbEntity&gt;&lt;Processes&gt;&lt;Process&gt;&lt;Name&gt;Excel Process&lt;/Name&gt;&lt;ProcessSteps&gt;&lt;ProcessStep&gt;&lt;Name&gt;Excel Step&lt;/Name&gt;&lt;W"""</definedName>
    <definedName name="_DoEoptimizerPro_EXDESXmlString124" localSheetId="2" hidden="1">"""indowsProcessPriorityClass&gt;Idle&lt;/WindowsProcessPriorityClass&gt;&lt;Version&gt;0&lt;/Version&gt;&lt;FileReferences&gt;&lt;FileReference&gt;&lt;FileSpecificationName&gt;Data&lt;/FileSpecificationName&gt;&lt;FileReferenceType&gt;Input&lt;/FileReferenceType&gt;&lt;Version&gt;0&lt;/Version&gt;&lt;/FileReferen"""</definedName>
    <definedName name="_DoEoptimizerPro_EXDESXmlString125" localSheetId="2" hidden="1">"""ce&gt;&lt;/FileReferences&gt;&lt;/ProcessStep&gt;&lt;/ProcessSteps&gt;&lt;/Process&gt;&lt;/Processes&gt;&lt;VariableAssignments /&gt;&lt;/ReferenceModel&gt;&lt;Model&gt;&lt;Version&gt;1&lt;/Version&gt;&lt;Equations /&gt;&lt;KbEntity&gt;&lt;Id&gt;0&lt;/Id&gt;&lt;Name&gt;&lt;/Name&gt;&lt;EntityType&gt;Model&lt;/EntityType&gt;&lt;ParentId&gt;0&lt;/ParentId&gt;&lt;Cre"""</definedName>
    <definedName name="_DoEoptimizerPro_EXDESXmlString126" localSheetId="2" hidden="1">"""ated&gt;2/8/2007 2:22:24 PM&lt;/Created&gt;&lt;Updated&gt;2/8/2007 2:22:24 PM&lt;/Updated&gt;&lt;SubmitCount&gt;160&lt;/SubmitCount&gt;&lt;Version&gt;0&lt;/Version&gt;&lt;CreationUserId&gt;0&lt;/CreationUserId&gt;&lt;OwnerUserId&gt;0&lt;/OwnerUserId&gt;&lt;SecurityFlag&gt;Inherit&lt;/SecurityFlag&gt;&lt;/KbEntity&gt;&lt;ModelVar"""</definedName>
    <definedName name="_DoEoptimizerPro_EXDESXmlString127" localSheetId="2" hidden="1">"""iables&gt;&lt;ModelVariable&gt;&lt;CurrentValue&gt;0&lt;/CurrentValue&gt;&lt;FileSpecificationName&gt;Data&lt;/FileSpecificationName&gt;&lt;ModelVariableSource&gt;VariableSpecification&lt;/ModelVariableSource&gt;&lt;Name&gt;'Data'!$G$17&lt;/Name&gt;&lt;VariableSpecificationName&gt;'Data'!$G$17&lt;/Variabl"""</definedName>
    <definedName name="_DoEoptimizerPro_EXDESXmlString128" localSheetId="2" hidden="1">"""eSpecificationName&gt;&lt;Version&gt;2&lt;/Version&gt;&lt;/ModelVariable&gt;&lt;ModelVariable&gt;&lt;CurrentValue&gt;0.0049875156119873008&lt;/CurrentValue&gt;&lt;FileSpecificationName&gt;Data&lt;/FileSpecificationName&gt;&lt;ModelVariableSource&gt;VariableSpecification&lt;/ModelVariableSource&gt;&lt;Name"""</definedName>
    <definedName name="_DoEoptimizerPro_EXDESXmlString129" localSheetId="2" hidden="1">"""&gt;'Data'!$G$18&lt;/Name&gt;&lt;VariableSpecificationName&gt;'Data'!$G$18&lt;/VariableSpecificationName&gt;&lt;Version&gt;2&lt;/Version&gt;&lt;/ModelVariable&gt;&lt;ModelVariable&gt;&lt;CurrentValue&gt;0.0099004983374916811&lt;/CurrentValue&gt;&lt;FileSpecificationName&gt;Data&lt;/FileSpecificationName&gt;&lt;"""</definedName>
    <definedName name="_DoEoptimizerPro_EXDESXmlString13" localSheetId="2" hidden="1">"""nimumValue&gt;&lt;ModelVariableName&gt;'Data'!$B$9&lt;/ModelVariableName&gt;&lt;RangeFlags&gt;Real&lt;/RangeFlags&gt;&lt;RoundingFactor&gt;0&lt;/RoundingFactor&gt;&lt;Tolerance&gt;0&lt;/Tolerance&gt;&lt;ValueType&gt;Range&lt;/ValueType&gt;&lt;VariableType&gt;Scalar&lt;/VariableType&gt;&lt;Version&gt;0&lt;/Version&gt;&lt;/DesignS"""</definedName>
    <definedName name="_DoEoptimizerPro_EXDESXmlString130" localSheetId="2" hidden="1">"""ModelVariableSource&gt;VariableSpecification&lt;/ModelVariableSource&gt;&lt;Name&gt;'Data'!$G$19&lt;/Name&gt;&lt;VariableSpecificationName&gt;'Data'!$G$19&lt;/VariableSpecificationName&gt;&lt;Version&gt;2&lt;/Version&gt;&lt;/ModelVariable&gt;&lt;ModelVariable&gt;&lt;CurrentValue&gt;0.014666268557900045"""</definedName>
    <definedName name="_DoEoptimizerPro_EXDESXmlString131" localSheetId="2" hidden="1">"""&lt;/CurrentValue&gt;&lt;FileSpecificationName&gt;Data&lt;/FileSpecificationName&gt;&lt;ModelVariableSource&gt;VariableSpecification&lt;/ModelVariableSource&gt;&lt;Name&gt;'Data'!$G$20&lt;/Name&gt;&lt;VariableSpecificationName&gt;'Data'!$G$20&lt;/VariableSpecificationName&gt;&lt;Version&gt;2&lt;/Versio"""</definedName>
    <definedName name="_DoEoptimizerPro_EXDESXmlString132" localSheetId="2" hidden="1">"""n&gt;&lt;/ModelVariable&gt;&lt;ModelVariable&gt;&lt;CurrentValue&gt;0.019215788783046465&lt;/CurrentValue&gt;&lt;FileSpecificationName&gt;Data&lt;/FileSpecificationName&gt;&lt;ModelVariableSource&gt;VariableSpecification&lt;/ModelVariableSource&gt;&lt;Name&gt;'Data'!$G$21&lt;/Name&gt;&lt;VariableSpecifica"""</definedName>
    <definedName name="_DoEoptimizerPro_EXDESXmlString133" localSheetId="2" hidden="1">"""tionName&gt;'Data'!$G$21&lt;/VariableSpecificationName&gt;&lt;Version&gt;2&lt;/Version&gt;&lt;/ModelVariable&gt;&lt;ModelVariable&gt;&lt;CurrentValue&gt;0.023485326570336897&lt;/CurrentValue&gt;&lt;FileSpecificationName&gt;Data&lt;/FileSpecificationName&gt;&lt;ModelVariableSource&gt;VariableSpecificati"""</definedName>
    <definedName name="_DoEoptimizerPro_EXDESXmlString134" localSheetId="2" hidden="1">"""on&lt;/ModelVariableSource&gt;&lt;Name&gt;'Data'!$G$22&lt;/Name&gt;&lt;VariableSpecificationName&gt;'Data'!$G$22&lt;/VariableSpecificationName&gt;&lt;Version&gt;2&lt;/Version&gt;&lt;/ModelVariable&gt;&lt;ModelVariable&gt;&lt;CurrentValue&gt;0.027417935558136843&lt;/CurrentValue&gt;&lt;FileSpecificationName&gt;D"""</definedName>
    <definedName name="_DoEoptimizerPro_EXDESXmlString135" localSheetId="2" hidden="1">"""ata&lt;/FileSpecificationName&gt;&lt;ModelVariableSource&gt;VariableSpecification&lt;/ModelVariableSource&gt;&lt;Name&gt;'Data'!$G$23&lt;/Name&gt;&lt;VariableSpecificationName&gt;'Data'!$G$23&lt;/VariableSpecificationName&gt;&lt;Version&gt;2&lt;/Version&gt;&lt;/ModelVariable&gt;&lt;ModelVariable&gt;&lt;Curre"""</definedName>
    <definedName name="_DoEoptimizerPro_EXDESXmlString136" localSheetId="2" hidden="1">"""ntValue&gt;0.030964706673021928&lt;/CurrentValue&gt;&lt;FileSpecificationName&gt;Data&lt;/FileSpecificationName&gt;&lt;ModelVariableSource&gt;VariableSpecification&lt;/ModelVariableSource&gt;&lt;Name&gt;'Data'!$G$24&lt;/Name&gt;&lt;VariableSpecificationName&gt;'Data'!$G$24&lt;/VariableSpecific"""</definedName>
    <definedName name="_DoEoptimizerPro_EXDESXmlString137" localSheetId="2" hidden="1">"""ationName&gt;&lt;Version&gt;2&lt;/Version&gt;&lt;/ModelVariable&gt;&lt;ModelVariable&gt;&lt;CurrentValue&gt;0.034085751558648451&lt;/CurrentValue&gt;&lt;FileSpecificationName&gt;Data&lt;/FileSpecificationName&gt;&lt;ModelVariableSource&gt;VariableSpecification&lt;/ModelVariableSource&gt;&lt;Name&gt;'Data'!$G"""</definedName>
    <definedName name="_DoEoptimizerPro_EXDESXmlString138" localSheetId="2" hidden="1">"""$25&lt;/Name&gt;&lt;VariableSpecificationName&gt;'Data'!$G$25&lt;/VariableSpecificationName&gt;&lt;Version&gt;2&lt;/Version&gt;&lt;/ModelVariable&gt;&lt;ModelVariable&gt;&lt;CurrentValue&gt;0.036750891716914987&lt;/CurrentValue&gt;&lt;FileSpecificationName&gt;Data&lt;/FileSpecificationName&gt;&lt;ModelVariab"""</definedName>
    <definedName name="_DoEoptimizerPro_EXDESXmlString139" localSheetId="2" hidden="1">"""leSource&gt;VariableSpecification&lt;/ModelVariableSource&gt;&lt;Name&gt;'Data'!$G$26&lt;/Name&gt;&lt;VariableSpecificationName&gt;'Data'!$G$26&lt;/VariableSpecificationName&gt;&lt;Version&gt;2&lt;/Version&gt;&lt;/ModelVariable&gt;&lt;ModelVariable&gt;&lt;CurrentValue&gt;0.038940039153570249&lt;/CurrentVa"""</definedName>
    <definedName name="_DoEoptimizerPro_EXDESXmlString14" localSheetId="2" hidden="1">"""paceVariable&gt;&lt;DesignSpaceVariable&gt;&lt;Increment&gt;0&lt;/Increment&gt;&lt;InitialValue&gt;20&lt;/InitialValue&gt;&lt;InitialValueType&gt;User&lt;/InitialValueType&gt;&lt;ListFlags&gt;Individual&lt;/ListFlags&gt;&lt;MaximumValue&gt;30&lt;/MaximumValue&gt;&lt;MinimumValue&gt;5&lt;/MinimumValue&gt;&lt;ModelVariableNa"""</definedName>
    <definedName name="_DoEoptimizerPro_EXDESXmlString140" localSheetId="2" hidden="1">"""lue&gt;&lt;FileSpecificationName&gt;Data&lt;/FileSpecificationName&gt;&lt;ModelVariableSource&gt;VariableSpecification&lt;/ModelVariableSource&gt;&lt;Name&gt;'Data'!$G$27&lt;/Name&gt;&lt;VariableSpecificationName&gt;'Data'!$G$27&lt;/VariableSpecificationName&gt;&lt;Version&gt;2&lt;/Version&gt;&lt;/ModelVa"""</definedName>
    <definedName name="_DoEoptimizerPro_EXDESXmlString141" localSheetId="2" hidden="1">"""riable&gt;&lt;ModelVariable&gt;&lt;CurrentValue&gt;0.040643266854241931&lt;/CurrentValue&gt;&lt;FileSpecificationName&gt;Data&lt;/FileSpecificationName&gt;&lt;ModelVariableSource&gt;VariableSpecification&lt;/ModelVariableSource&gt;&lt;Name&gt;'Data'!$G$28&lt;/Name&gt;&lt;VariableSpecificationName&gt;'D"""</definedName>
    <definedName name="_DoEoptimizerPro_EXDESXmlString142" localSheetId="2" hidden="1">"""ata'!$G$28&lt;/VariableSpecificationName&gt;&lt;Version&gt;2&lt;/Version&gt;&lt;/ModelVariable&gt;&lt;ModelVariable&gt;&lt;CurrentValue&gt;0.041860579564261861&lt;/CurrentValue&gt;&lt;FileSpecificationName&gt;Data&lt;/FileSpecificationName&gt;&lt;ModelVariableSource&gt;VariableSpecification&lt;/ModelVa"""</definedName>
    <definedName name="_DoEoptimizerPro_EXDESXmlString143" localSheetId="2" hidden="1">"""riableSource&gt;&lt;Name&gt;'Data'!$G$29&lt;/Name&gt;&lt;VariableSpecificationName&gt;'Data'!$G$29&lt;/VariableSpecificationName&gt;&lt;Version&gt;2&lt;/Version&gt;&lt;/ModelVariable&gt;&lt;ModelVariable&gt;&lt;CurrentValue&gt;0.042601406531244633&lt;/CurrentValue&gt;&lt;FileSpecificationName&gt;Data&lt;/FileSp"""</definedName>
    <definedName name="_DoEoptimizerPro_EXDESXmlString144" localSheetId="2" hidden="1">"""ecificationName&gt;&lt;ModelVariableSource&gt;VariableSpecification&lt;/ModelVariableSource&gt;&lt;Name&gt;'Data'!$G$30&lt;/Name&gt;&lt;VariableSpecificationName&gt;'Data'!$G$30&lt;/VariableSpecificationName&gt;&lt;Version&gt;2&lt;/Version&gt;&lt;/ModelVariable&gt;&lt;ModelVariable&gt;&lt;CurrentValue&gt;0.0"""</definedName>
    <definedName name="_DoEoptimizerPro_EXDESXmlString145" localSheetId="2" hidden="1">"""42883847592909134&lt;/CurrentValue&gt;&lt;FileSpecificationName&gt;Data&lt;/FileSpecificationName&gt;&lt;ModelVariableSource&gt;VariableSpecification&lt;/ModelVariableSource&gt;&lt;Name&gt;'Data'!$G$31&lt;/Name&gt;&lt;VariableSpecificationName&gt;'Data'!$G$31&lt;/VariableSpecificationName&gt;&lt;"""</definedName>
    <definedName name="_DoEoptimizerPro_EXDESXmlString146" localSheetId="2" hidden="1">"""Version&gt;2&lt;/Version&gt;&lt;/ModelVariable&gt;&lt;ModelVariable&gt;&lt;CurrentValue&gt;0.042733711854819223&lt;/CurrentValue&gt;&lt;FileSpecificationName&gt;Data&lt;/FileSpecificationName&gt;&lt;ModelVariableSource&gt;VariableSpecification&lt;/ModelVariableSource&gt;&lt;Name&gt;'Data'!$G$32&lt;/Name&gt;&lt;"""</definedName>
    <definedName name="_DoEoptimizerPro_EXDESXmlString147" localSheetId="2" hidden="1">"""VariableSpecificationName&gt;'Data'!$G$32&lt;/VariableSpecificationName&gt;&lt;Version&gt;2&lt;/Version&gt;&lt;/ModelVariable&gt;&lt;ModelVariable&gt;&lt;CurrentValue&gt;0.042183393923443883&lt;/CurrentValue&gt;&lt;FileSpecificationName&gt;Data&lt;/FileSpecificationName&gt;&lt;ModelVariableSource&gt;Va"""</definedName>
    <definedName name="_DoEoptimizerPro_EXDESXmlString148" localSheetId="2" hidden="1">"""riableSpecification&lt;/ModelVariableSource&gt;&lt;Name&gt;'Data'!$G$33&lt;/Name&gt;&lt;VariableSpecificationName&gt;'Data'!$G$33&lt;/VariableSpecificationName&gt;&lt;Version&gt;2&lt;/Version&gt;&lt;/ModelVariable&gt;&lt;ModelVariable&gt;&lt;CurrentValue&gt;0.041270636088096758&lt;/CurrentValue&gt;&lt;FileSp"""</definedName>
    <definedName name="_DoEoptimizerPro_EXDESXmlString149" localSheetId="2" hidden="1">"""ecificationName&gt;Data&lt;/FileSpecificationName&gt;&lt;ModelVariableSource&gt;VariableSpecification&lt;/ModelVariableSource&gt;&lt;Name&gt;'Data'!$G$34&lt;/Name&gt;&lt;VariableSpecificationName&gt;'Data'!$G$34&lt;/VariableSpecificationName&gt;&lt;Version&gt;2&lt;/Version&gt;&lt;/ModelVariable&gt;&lt;Mod"""</definedName>
    <definedName name="_DoEoptimizerPro_EXDESXmlString15" localSheetId="2" hidden="1">"""me&gt;'Data'!$B$11&lt;/ModelVariableName&gt;&lt;RangeFlags&gt;Real&lt;/RangeFlags&gt;&lt;RoundingFactor&gt;0&lt;/RoundingFactor&gt;&lt;Tolerance&gt;0&lt;/Tolerance&gt;&lt;ValueType&gt;Range&lt;/ValueType&gt;&lt;VariableType&gt;Scalar&lt;/VariableType&gt;&lt;Version&gt;0&lt;/Version&gt;&lt;/DesignSpaceVariable&gt;&lt;DesignSpaceV"""</definedName>
    <definedName name="_DoEoptimizerPro_EXDESXmlString150" localSheetId="2" hidden="1">"""elVariable&gt;&lt;CurrentValue&gt;0.0400372259600647&lt;/CurrentValue&gt;&lt;FileSpecificationName&gt;Data&lt;/FileSpecificationName&gt;&lt;ModelVariableSource&gt;VariableSpecification&lt;/ModelVariableSource&gt;&lt;Name&gt;'Data'!$G$35&lt;/Name&gt;&lt;VariableSpecificationName&gt;'Data'!$G$35&lt;/V"""</definedName>
    <definedName name="_DoEoptimizerPro_EXDESXmlString151" localSheetId="2" hidden="1">"""ariableSpecificationName&gt;&lt;Version&gt;2&lt;/Version&gt;&lt;/ModelVariable&gt;&lt;ModelVariable&gt;&lt;CurrentValue&gt;0.038527677981015453&lt;/CurrentValue&gt;&lt;FileSpecificationName&gt;Data&lt;/FileSpecificationName&gt;&lt;ModelVariableSource&gt;VariableSpecification&lt;/ModelVariableSource&gt;"""</definedName>
    <definedName name="_DoEoptimizerPro_EXDESXmlString152" localSheetId="2" hidden="1">"""&lt;Name&gt;'Data'!$G$36&lt;/Name&gt;&lt;VariableSpecificationName&gt;'Data'!$G$36&lt;/VariableSpecificationName&gt;&lt;Version&gt;2&lt;/Version&gt;&lt;/ModelVariable&gt;&lt;ModelVariable&gt;&lt;CurrentValue&gt;0.036787944117144235&lt;/CurrentValue&gt;&lt;FileSpecificationName&gt;Data&lt;/FileSpecificationNa"""</definedName>
    <definedName name="_DoEoptimizerPro_EXDESXmlString153" localSheetId="2" hidden="1">"""me&gt;&lt;ModelVariableSource&gt;VariableSpecification&lt;/ModelVariableSource&gt;&lt;Name&gt;'Data'!$G$37&lt;/Name&gt;&lt;VariableSpecificationName&gt;'Data'!$G$37&lt;/VariableSpecificationName&gt;&lt;Version&gt;2&lt;/Version&gt;&lt;/ModelVariable&gt;&lt;ModelVariable&gt;&lt;CurrentValue&gt;0.03486419426118"""</definedName>
    <definedName name="_DoEoptimizerPro_EXDESXmlString154" localSheetId="2" hidden="1">"""9363&lt;/CurrentValue&gt;&lt;FileSpecificationName&gt;Data&lt;/FileSpecificationName&gt;&lt;ModelVariableSource&gt;VariableSpecification&lt;/ModelVariableSource&gt;&lt;Name&gt;'Data'!$G$38&lt;/Name&gt;&lt;VariableSpecificationName&gt;'Data'!$G$38&lt;/VariableSpecificationName&gt;&lt;Version&gt;2&lt;/Ve"""</definedName>
    <definedName name="_DoEoptimizerPro_EXDESXmlString155" localSheetId="2" hidden="1">"""rsion&gt;&lt;/ModelVariable&gt;&lt;ModelVariable&gt;&lt;CurrentValue&gt;0.032801700737287609&lt;/CurrentValue&gt;&lt;FileSpecificationName&gt;Data&lt;/FileSpecificationName&gt;&lt;ModelVariableSource&gt;VariableSpecification&lt;/ModelVariableSource&gt;&lt;Name&gt;'Data'!$G$39&lt;/Name&gt;&lt;VariableSpeci"""</definedName>
    <definedName name="_DoEoptimizerPro_EXDESXmlString156" localSheetId="2" hidden="1">"""ficationName&gt;'Data'!$G$39&lt;/VariableSpecificationName&gt;&lt;Version&gt;2&lt;/Version&gt;&lt;/ModelVariable&gt;&lt;ModelVariable&gt;&lt;CurrentValue&gt;0.030643854248555279&lt;/CurrentValue&gt;&lt;FileSpecificationName&gt;Data&lt;/FileSpecificationName&gt;&lt;ModelVariableSource&gt;VariableSpecifi"""</definedName>
    <definedName name="_DoEoptimizerPro_EXDESXmlString157" localSheetId="2" hidden="1">"""cation&lt;/ModelVariableSource&gt;&lt;Name&gt;'Data'!$G$40&lt;/Name&gt;&lt;VariableSpecificationName&gt;'Data'!$G$40&lt;/VariableSpecificationName&gt;&lt;Version&gt;2&lt;/Version&gt;&lt;/ModelVariable&gt;&lt;ModelVariable&gt;&lt;CurrentValue&gt;0.028431331041854611&lt;/CurrentValue&gt;&lt;FileSpecificationNa"""</definedName>
    <definedName name="_DoEoptimizerPro_EXDESXmlString158" localSheetId="2" hidden="1">"""me&gt;Data&lt;/FileSpecificationName&gt;&lt;ModelVariableSource&gt;VariableSpecification&lt;/ModelVariableSource&gt;&lt;Name&gt;'Data'!$G$41&lt;/Name&gt;&lt;VariableSpecificationName&gt;'Data'!$G$41&lt;/VariableSpecificationName&gt;&lt;Version&gt;2&lt;/Version&gt;&lt;/ModelVariable&gt;&lt;ModelVariable&gt;&lt;C"""</definedName>
    <definedName name="_DoEoptimizerPro_EXDESXmlString159" localSheetId="2" hidden="1">"""urrentValue&gt;0.026201423393887226&lt;/CurrentValue&gt;&lt;FileSpecificationName&gt;Data&lt;/FileSpecificationName&gt;&lt;ModelVariableSource&gt;VariableSpecification&lt;/ModelVariableSource&gt;&lt;Name&gt;'Data'!$G$42&lt;/Name&gt;&lt;VariableSpecificationName&gt;'Data'!$G$42&lt;/VariableSpec"""</definedName>
    <definedName name="_DoEoptimizerPro_EXDESXmlString16" localSheetId="2" hidden="1">"""ariable&gt;&lt;Increment&gt;0&lt;/Increment&gt;&lt;InitialValue&gt;20&lt;/InitialValue&gt;&lt;InitialValueType&gt;User&lt;/InitialValueType&gt;&lt;ListFlags&gt;Individual&lt;/ListFlags&gt;&lt;MaximumValue&gt;30&lt;/MaximumValue&gt;&lt;MinimumValue&gt;5&lt;/MinimumValue&gt;&lt;ModelVariableName&gt;'Data'!$C$11&lt;/ModelVari"""</definedName>
    <definedName name="_DoEoptimizerPro_EXDESXmlString160" localSheetId="2" hidden="1">"""ificationName&gt;&lt;Version&gt;2&lt;/Version&gt;&lt;/ModelVariable&gt;&lt;ModelVariable&gt;&lt;CurrentValue&gt;0.023987538119088603&lt;/CurrentValue&gt;&lt;FileSpecificationName&gt;Data&lt;/FileSpecificationName&gt;&lt;ModelVariableSource&gt;VariableSpecification&lt;/ModelVariableSource&gt;&lt;Name&gt;'Data"""</definedName>
    <definedName name="_DoEoptimizerPro_EXDESXmlString161" localSheetId="2" hidden="1">"""'!$G$43&lt;/Name&gt;&lt;VariableSpecificationName&gt;'Data'!$G$43&lt;/VariableSpecificationName&gt;&lt;Version&gt;2&lt;/Version&gt;&lt;/ModelVariable&gt;&lt;ModelVariable&gt;&lt;CurrentValue&gt;0&lt;/CurrentValue&gt;&lt;FileSpecificationName&gt;&lt;/FileSpecificationName&gt;&lt;ModelVariableSource&gt;GoalVariab"""</definedName>
    <definedName name="_DoEoptimizerPro_EXDESXmlString162" localSheetId="2" hidden="1">"""leArray&lt;/ModelVariableSource&gt;&lt;Name&gt;'Data'!$G$17:$G$43&lt;/Name&gt;&lt;VariableSpecificationName&gt;'Data'!$G$17:$G$43&lt;/VariableSpecificationName&gt;&lt;Version&gt;2&lt;/Version&gt;&lt;/ModelVariable&gt;&lt;ModelVariable&gt;&lt;CurrentValue&gt;1&lt;/CurrentValue&gt;&lt;FileSpecificationName&gt;Dat"""</definedName>
    <definedName name="_DoEoptimizerPro_EXDESXmlString163" localSheetId="2" hidden="1">"""a&lt;/FileSpecificationName&gt;&lt;ModelVariableSource&gt;VariableSpecification&lt;/ModelVariableSource&gt;&lt;Name&gt;'Data'!$B$5&lt;/Name&gt;&lt;VariableSpecificationName&gt;'Data'!$B$5&lt;/VariableSpecificationName&gt;&lt;Version&gt;2&lt;/Version&gt;&lt;/ModelVariable&gt;&lt;ModelVariable&gt;&lt;CurrentVa"""</definedName>
    <definedName name="_DoEoptimizerPro_EXDESXmlString164" localSheetId="2" hidden="1">"""lue&gt;1&lt;/CurrentValue&gt;&lt;FileSpecificationName&gt;Data&lt;/FileSpecificationName&gt;&lt;ModelVariableSource&gt;VariableSpecification&lt;/ModelVariableSource&gt;&lt;Name&gt;'Data'!$C$5&lt;/Name&gt;&lt;VariableSpecificationName&gt;'Data'!$C$5&lt;/VariableSpecificationName&gt;&lt;Version&gt;2&lt;/Ver"""</definedName>
    <definedName name="_DoEoptimizerPro_EXDESXmlString165" localSheetId="2" hidden="1">"""sion&gt;&lt;/ModelVariable&gt;&lt;ModelVariable&gt;&lt;CurrentValue&gt;1&lt;/CurrentValue&gt;&lt;FileSpecificationName&gt;Data&lt;/FileSpecificationName&gt;&lt;ModelVariableSource&gt;VariableSpecification&lt;/ModelVariableSource&gt;&lt;Name&gt;'Data'!$B$7&lt;/Name&gt;&lt;VariableSpecificationName&gt;'Data'!$"""</definedName>
    <definedName name="_DoEoptimizerPro_EXDESXmlString166" localSheetId="2" hidden="1">"""B$7&lt;/VariableSpecificationName&gt;&lt;Version&gt;2&lt;/Version&gt;&lt;/ModelVariable&gt;&lt;ModelVariable&gt;&lt;CurrentValue&gt;1&lt;/CurrentValue&gt;&lt;FileSpecificationName&gt;Data&lt;/FileSpecificationName&gt;&lt;ModelVariableSource&gt;VariableSpecification&lt;/ModelVariableSource&gt;&lt;Name&gt;'Data'!"""</definedName>
    <definedName name="_DoEoptimizerPro_EXDESXmlString167" localSheetId="2" hidden="1">"""$C$7&lt;/Name&gt;&lt;VariableSpecificationName&gt;'Data'!$C$7&lt;/VariableSpecificationName&gt;&lt;Version&gt;2&lt;/Version&gt;&lt;/ModelVariable&gt;&lt;ModelVariable&gt;&lt;CurrentValue&gt;0&lt;/CurrentValue&gt;&lt;FileSpecificationName&gt;Data&lt;/FileSpecificationName&gt;&lt;ModelVariableSource&gt;VariableSp"""</definedName>
    <definedName name="_DoEoptimizerPro_EXDESXmlString168" localSheetId="2" hidden="1">"""ecification&lt;/ModelVariableSource&gt;&lt;Name&gt;'Data'!$B$9&lt;/Name&gt;&lt;VariableSpecificationName&gt;'Data'!$B$9&lt;/VariableSpecificationName&gt;&lt;Version&gt;2&lt;/Version&gt;&lt;/ModelVariable&gt;&lt;ModelVariable&gt;&lt;CurrentValue&gt;20&lt;/CurrentValue&gt;&lt;FileSpecificationName&gt;Data&lt;/FileSp"""</definedName>
    <definedName name="_DoEoptimizerPro_EXDESXmlString169" localSheetId="2" hidden="1">"""ecificationName&gt;&lt;ModelVariableSource&gt;VariableSpecification&lt;/ModelVariableSource&gt;&lt;Name&gt;'Data'!$B$11&lt;/Name&gt;&lt;VariableSpecificationName&gt;'Data'!$B$11&lt;/VariableSpecificationName&gt;&lt;Version&gt;2&lt;/Version&gt;&lt;/ModelVariable&gt;&lt;ModelVariable&gt;&lt;CurrentValue&gt;20&lt;"""</definedName>
    <definedName name="_DoEoptimizerPro_EXDESXmlString17" localSheetId="2" hidden="1">"""ableName&gt;&lt;RangeFlags&gt;Real&lt;/RangeFlags&gt;&lt;RoundingFactor&gt;0&lt;/RoundingFactor&gt;&lt;Tolerance&gt;0&lt;/Tolerance&gt;&lt;ValueType&gt;Range&lt;/ValueType&gt;&lt;VariableType&gt;Scalar&lt;/VariableType&gt;&lt;Version&gt;0&lt;/Version&gt;&lt;/DesignSpaceVariable&gt;&lt;DesignSpaceVariable&gt;&lt;Increment&gt;0&lt;/Incr"""</definedName>
    <definedName name="_DoEoptimizerPro_EXDESXmlString170" localSheetId="2" hidden="1">"""/CurrentValue&gt;&lt;FileSpecificationName&gt;Data&lt;/FileSpecificationName&gt;&lt;ModelVariableSource&gt;VariableSpecification&lt;/ModelVariableSource&gt;&lt;Name&gt;'Data'!$C$11&lt;/Name&gt;&lt;VariableSpecificationName&gt;'Data'!$C$11&lt;/VariableSpecificationName&gt;&lt;Version&gt;2&lt;/Version"""</definedName>
    <definedName name="_DoEoptimizerPro_EXDESXmlString171" localSheetId="2" hidden="1">"""&gt;&lt;/ModelVariable&gt;&lt;ModelVariable&gt;&lt;CurrentValue&gt;0&lt;/CurrentValue&gt;&lt;FileSpecificationName&gt;Data&lt;/FileSpecificationName&gt;&lt;ModelVariableSource&gt;VariableSpecification&lt;/ModelVariableSource&gt;&lt;Name&gt;'Data'!$B$13&lt;/Name&gt;&lt;VariableSpecificationName&gt;'Data'!$B$1"""</definedName>
    <definedName name="_DoEoptimizerPro_EXDESXmlString172" localSheetId="2" hidden="1">"""3&lt;/VariableSpecificationName&gt;&lt;Version&gt;2&lt;/Version&gt;&lt;/ModelVariable&gt;&lt;/ModelVariables&gt;&lt;/Model&gt;&lt;Task&gt;&lt;KbEntity&gt;&lt;Id&gt;0&lt;/Id&gt;&lt;Name&gt;&lt;/Name&gt;&lt;EntityType&gt;Task&lt;/EntityType&gt;&lt;ParentId&gt;0&lt;/ParentId&gt;&lt;Created&gt;2/8/2007 2:22:24 PM&lt;/Created&gt;&lt;Updated&gt;2/8/2007 2:22"""</definedName>
    <definedName name="_DoEoptimizerPro_EXDESXmlString173" localSheetId="2" hidden="1">""":24 PM&lt;/Updated&gt;&lt;SubmitCount&gt;160&lt;/SubmitCount&gt;&lt;Version&gt;0&lt;/Version&gt;&lt;CreationUserId&gt;0&lt;/CreationUserId&gt;&lt;OwnerUserId&gt;0&lt;/OwnerUserId&gt;&lt;SecurityFlag&gt;Inherit&lt;/SecurityFlag&gt;&lt;/KbEntity&gt;&lt;MaximumValue&gt;1&lt;/MaximumValue&gt;&lt;MinimumValue&gt;4.0057996866594527E-0"""</definedName>
    <definedName name="_DoEoptimizerPro_EXDESXmlString174" localSheetId="2" hidden="1">"""5&lt;/MinimumValue&gt;&lt;Version&gt;2&lt;/Version&gt;&lt;Specifications&gt;&lt;Specification&gt;&lt;Constraints /&gt;&lt;Objectives&gt;&lt;Objective&gt;&lt;ObjectiveTargetAttributeArrays&gt;&lt;ObjectiveTargetAttributeArray&gt;&lt;ValueCount&gt;27&lt;/ValueCount&gt;&lt;DimensionCount&gt;1&lt;/DimensionCount&gt;&lt;IsSelected"""</definedName>
    <definedName name="_DoEoptimizerPro_EXDESXmlString175" localSheetId="2" hidden="1">"""&gt;1&lt;/IsSelected&gt;&lt;ObjectiveTargetAttributeType&gt;Value&lt;/ObjectiveTargetAttributeType&gt;&lt;Version&gt;0&lt;/Version&gt;&lt;Value Index=""0""&gt;&lt;Value1&gt;0&lt;/Value1&gt;&lt;Value2&gt;0&lt;/Value2&gt;&lt;/Value&gt;&lt;Value Index=""1""&gt;&lt;Value1&gt;0.0366795748934106&lt;/Value1&gt;&lt;Value2&gt;0&lt;/Value2&gt;&lt;/Value&gt;"""</definedName>
    <definedName name="_DoEoptimizerPro_EXDESXmlString176" localSheetId="2" hidden="1">"""&lt;Value Index=""2""&gt;&lt;Value1&gt;0.0720595992513508&lt;/Value1&gt;&lt;Value2&gt;0&lt;/Value2&gt;&lt;/Value&gt;&lt;Value Index=""3""&gt;&lt;Value1&gt;0.0878809400765797&lt;/Value1&gt;&lt;Value2&gt;0&lt;/Value2&gt;&lt;/Value&gt;&lt;Value Index=""4""&gt;&lt;Value1&gt;0.0813491427622828&lt;/Value1&gt;&lt;Value2&gt;0&lt;/Value2&gt;&lt;/Value&gt;&lt;Value"""</definedName>
    <definedName name="_DoEoptimizerPro_EXDESXmlString177" localSheetId="2" hidden="1">""" Index=""5""&gt;&lt;Value1&gt;0.0622847500968624&lt;/Value1&gt;&lt;Value2&gt;0&lt;/Value2&gt;&lt;/Value&gt;&lt;Value Index=""6""&gt;&lt;Value1&gt;0.043507422123784&lt;/Value1&gt;&lt;Value2&gt;0&lt;/Value2&gt;&lt;/Value&gt;&lt;Value Index=""7""&gt;&lt;Value1&gt;0.0332853456308881&lt;/Value1&gt;&lt;Value2&gt;0&lt;/Value2&gt;&lt;/Value&gt;&lt;Value Index="""</definedName>
    <definedName name="_DoEoptimizerPro_EXDESXmlString178" localSheetId="2" hidden="1">"""""8""&gt;&lt;Value1&gt;0.0330396245223878&lt;/Value1&gt;&lt;Value2&gt;0&lt;/Value2&gt;&lt;/Value&gt;&lt;Value Index=""9""&gt;&lt;Value1&gt;0.0398733121735353&lt;/Value1&gt;&lt;Value2&gt;0&lt;/Value2&gt;&lt;/Value&gt;&lt;Value Index=""10""&gt;&lt;Value1&gt;0.0498240474812613&lt;/Value1&gt;&lt;Value2&gt;0&lt;/Value2&gt;&lt;/Value&gt;&lt;Value Index=""11""&gt;"""</definedName>
    <definedName name="_DoEoptimizerPro_EXDESXmlString179" localSheetId="2" hidden="1">"""&lt;Value1&gt;0.0595023526129595&lt;/Value1&gt;&lt;Value2&gt;0&lt;/Value2&gt;&lt;/Value&gt;&lt;Value Index=""12""&gt;&lt;Value1&gt;0.0663956107025053&lt;/Value1&gt;&lt;Value2&gt;0&lt;/Value2&gt;&lt;/Value&gt;&lt;Value Index=""13""&gt;&lt;Value1&gt;0.0688472753731768&lt;/Value1&gt;&lt;Value2&gt;0&lt;/Value2&gt;&lt;/Value&gt;&lt;Value Index=""14""&gt;&lt;Va"""</definedName>
    <definedName name="_DoEoptimizerPro_EXDESXmlString18" localSheetId="2" hidden="1">"""ement&gt;&lt;InitialValue&gt;0&lt;/InitialValue&gt;&lt;InitialValueType&gt;User&lt;/InitialValueType&gt;&lt;ListFlags&gt;Individual&lt;/ListFlags&gt;&lt;MaximumValue&gt;10&lt;/MaximumValue&gt;&lt;MinimumValue&gt;0&lt;/MinimumValue&gt;&lt;ModelVariableName&gt;'Data'!$B$13&lt;/ModelVariableName&gt;&lt;RangeFlags&gt;Real&lt;/"""</definedName>
    <definedName name="_DoEoptimizerPro_EXDESXmlString180" localSheetId="2" hidden="1">"""lue1&gt;0.0661629841288631&lt;/Value1&gt;&lt;Value2&gt;0&lt;/Value2&gt;&lt;/Value&gt;&lt;Value Index=""15""&gt;&lt;Value1&gt;0.0587389676912366&lt;/Value1&gt;&lt;Value2&gt;0&lt;/Value2&gt;&lt;/Value&gt;&lt;Value Index=""16""&gt;&lt;Value1&gt;0.0479737045997696&lt;/Value1&gt;&lt;Value2&gt;0&lt;/Value2&gt;&lt;/Value&gt;&lt;Value Index=""17""&gt;&lt;Value"""</definedName>
    <definedName name="_DoEoptimizerPro_EXDESXmlString181" localSheetId="2" hidden="1">"""1&gt;0.0358646979791974&lt;/Value1&gt;&lt;Value2&gt;0&lt;/Value2&gt;&lt;/Value&gt;&lt;Value Index=""18""&gt;&lt;Value1&gt;0.0244035003044803&lt;/Value1&gt;&lt;Value2&gt;0&lt;/Value2&gt;&lt;/Value&gt;&lt;Value Index=""19""&gt;&lt;Value1&gt;0.0150197406211865&lt;/Value1&gt;&lt;Value2&gt;0&lt;/Value2&gt;&lt;/Value&gt;&lt;Value Index=""20""&gt;&lt;Value1&gt;0"""</definedName>
    <definedName name="_DoEoptimizerPro_EXDESXmlString182" localSheetId="2" hidden="1">""".00830643053764719&lt;/Value1&gt;&lt;Value2&gt;0&lt;/Value2&gt;&lt;/Value&gt;&lt;Value Index=""21""&gt;&lt;Value1&gt;0.00409889652108552&lt;/Value1&gt;&lt;Value2&gt;0&lt;/Value2&gt;&lt;/Value&gt;&lt;Value Index=""22""&gt;&lt;Value1&gt;0.00179161233313981&lt;/Value1&gt;&lt;Value2&gt;0&lt;/Value2&gt;&lt;/Value&gt;&lt;Value Index=""23""&gt;&lt;Value1&gt;0"""</definedName>
    <definedName name="_DoEoptimizerPro_EXDESXmlString183" localSheetId="2" hidden="1">""".000688418226583038&lt;/Value1&gt;&lt;Value2&gt;0&lt;/Value2&gt;&lt;/Value&gt;&lt;Value Index=""24""&gt;&lt;Value1&gt;0.000230724995314735&lt;/Value1&gt;&lt;Value2&gt;0&lt;/Value2&gt;&lt;/Value&gt;&lt;Value Index=""25""&gt;&lt;Value1&gt;6.69083625669188E-05&lt;/Value1&gt;&lt;Value2&gt;0&lt;/Value2&gt;&lt;/Value&gt;&lt;Value Index=""26""&gt;&lt;Value"""</definedName>
    <definedName name="_DoEoptimizerPro_EXDESXmlString184" localSheetId="2" hidden="1">"""1&gt;1.66507758830612E-05&lt;/Value1&gt;&lt;Value2&gt;0&lt;/Value2&gt;&lt;/Value&gt;&lt;Dimension Index=""0""&gt;&lt;Dimension&gt;&lt;IndependentVariableName&gt;Count1&lt;/IndependentVariableName&gt;&lt;LowerBound&gt;0&lt;/LowerBound&gt;&lt;UpperBound&gt;26&lt;/UpperBound&gt;&lt;/Dimension&gt;&lt;/Dimension&gt;&lt;/ObjectiveTarget"""</definedName>
    <definedName name="_DoEoptimizerPro_EXDESXmlString185" localSheetId="2" hidden="1">"""AttributeArray&gt;&lt;Version&gt;1&lt;/Version&gt;&lt;/ObjectiveTargetAttributeArrays&gt;&lt;ObjectiveArrayOption&gt;ArraySigmaErrorSquared&lt;/ObjectiveArrayOption&gt;&lt;ObjectiveType&gt;Match&lt;/ObjectiveType&gt;&lt;ModelVariableName&gt;'Data'!$G$17:$G$43&lt;/ModelVariableName&gt;&lt;Version&gt;3&lt;/"""</definedName>
    <definedName name="_DoEoptimizerPro_EXDESXmlString186" localSheetId="2" hidden="1">"""Version&gt;&lt;Weight&gt;1&lt;/Weight&gt;&lt;/Objective&gt;&lt;/Objectives&gt;&lt;MaximumValue&gt;1&lt;/MaximumValue&gt;&lt;MinimumValue&gt;-1.7976931348623157E+308&lt;/MinimumValue&gt;&lt;ProcessName&gt;&lt;/ProcessName&gt;&lt;TestProcedure&gt;&lt;TpType&gt;Range&lt;/TpType&gt;&lt;StartValue&gt;0&lt;/StartValue&gt;&lt;EndValue&gt;0&lt;/End"""</definedName>
    <definedName name="_DoEoptimizerPro_EXDESXmlString187" localSheetId="2" hidden="1">"""Value&gt;&lt;Increment&gt;0&lt;/Increment&gt;&lt;Version&gt;0&lt;/Version&gt;&lt;/TestProcedure&gt;&lt;Version&gt;0&lt;/Version&gt;&lt;Weight&gt;1&lt;/Weight&gt;&lt;/Specification&gt;&lt;/Specifications&gt;&lt;/Task&gt;&lt;/ExpertDesign&gt;"""</definedName>
    <definedName name="_DoEoptimizerPro_EXDESXmlString19" localSheetId="2" hidden="1">"""RangeFlags&gt;&lt;RoundingFactor&gt;0&lt;/RoundingFactor&gt;&lt;Tolerance&gt;0&lt;/Tolerance&gt;&lt;ValueType&gt;Range&lt;/ValueType&gt;&lt;VariableType&gt;Scalar&lt;/VariableType&gt;&lt;Version&gt;0&lt;/Version&gt;&lt;/DesignSpaceVariable&gt;&lt;/DesignSpaceVariables&gt;&lt;Equations /&gt;&lt;/DesignSpace&gt;&lt;ReferenceModel&gt;"""</definedName>
    <definedName name="_DoEoptimizerPro_EXDESXmlString2" localSheetId="2" hidden="1">"""pe&gt;&lt;ParentId&gt;0&lt;/ParentId&gt;&lt;Created&gt;2/8/2007 2:22:24 PM&lt;/Created&gt;&lt;Updated&gt;2/8/2007 2:22:24 PM&lt;/Updated&gt;&lt;SubmitCount&gt;160&lt;/SubmitCount&gt;&lt;Version&gt;0&lt;/Version&gt;&lt;CreationUserId&gt;0&lt;/CreationUserId&gt;&lt;OwnerUserId&gt;0&lt;/OwnerUserId&gt;&lt;SecurityFlag&gt;Inherit&lt;/Secu"""</definedName>
    <definedName name="_DoEoptimizerPro_EXDESXmlString20" localSheetId="2" hidden="1">"""&lt;NextFileSpecificationId&gt;2&lt;/NextFileSpecificationId&gt;&lt;Version&gt;2&lt;/Version&gt;&lt;DependentVariableArrays /&gt;&lt;FileSpecifications&gt;&lt;FileSpecification&gt;&lt;AccessDate&gt;12/16/2008 12:00:00 AM&lt;/AccessDate&gt;&lt;CreateDate&gt;12/16/2008 12:00:00 AM&lt;/CreateDate&gt;&lt;FileFor"""</definedName>
    <definedName name="_DoEoptimizerPro_EXDESXmlString21" localSheetId="2" hidden="1">"""mat&gt;Excel File&lt;/FileFormat&gt;&lt;FileSpecificationId&gt;1&lt;/FileSpecificationId&gt;&lt;ModifiedDate&gt;12/16/2008 12:00:00 AM&lt;/ModifiedDate&gt;&lt;Name&gt;Data&lt;/Name&gt;&lt;NextVariableSpecificationId&gt;5979&lt;/NextVariableSpecificationId&gt;&lt;FilePath&gt;Multi 1,6,2 Normal - Curve_F"""</definedName>
    <definedName name="_DoEoptimizerPro_EXDESXmlString22" localSheetId="2" hidden="1">"""itting Sample_Engine_Combustion_Double_Wiebe.xlsx&lt;/FilePath&gt;&lt;ProtectedPath&gt;Multi 1,6,2 Normal - Curve_Fitting Sample_Engine_Combustion_Double_Wiebe.xlsx&lt;/ProtectedPath&gt;&lt;Size&gt;0&lt;/Size&gt;&lt;Version&gt;2&lt;/Version&gt;&lt;VariableSpecifications&gt;&lt;VariableSpeci"""</definedName>
    <definedName name="_DoEoptimizerPro_EXDESXmlString23" localSheetId="2" hidden="1">"""fication&gt;&lt;ApplicationEngineerUsage&gt;None&lt;/ApplicationEngineerUsage&gt;&lt;CurrentValueUnitClass&gt;Float&lt;/CurrentValueUnitClass&gt;&lt;CurrentValue&gt;0&lt;/CurrentValue&gt;&lt;Location&gt;'Data'!$G$17&lt;/Location&gt;&lt;Name&gt;'Data'!$G$17&lt;/Name&gt;&lt;ReferenceModelUsage&gt;None&lt;/Referen"""</definedName>
    <definedName name="_DoEoptimizerPro_EXDESXmlString24" localSheetId="2" hidden="1">"""ceModelUsage&gt;&lt;VariableFormat&gt;Unknown&lt;/VariableFormat&gt;&lt;VariableSpecificationId&gt;5944&lt;/VariableSpecificationId&gt;&lt;Version&gt;2&lt;/Version&gt;&lt;/VariableSpecification&gt;&lt;VariableSpecification&gt;&lt;ApplicationEngineerUsage&gt;None&lt;/ApplicationEngineerUsage&gt;&lt;Current"""</definedName>
    <definedName name="_DoEoptimizerPro_EXDESXmlString25" localSheetId="2" hidden="1">"""ValueUnitClass&gt;Float&lt;/CurrentValueUnitClass&gt;&lt;CurrentValue&gt;0.0049875156119873&lt;/CurrentValue&gt;&lt;Location&gt;'Data'!$G$18&lt;/Location&gt;&lt;Name&gt;'Data'!$G$18&lt;/Name&gt;&lt;ReferenceModelUsage&gt;None&lt;/ReferenceModelUsage&gt;&lt;VariableFormat&gt;Unknown&lt;/VariableFormat&gt;&lt;Var"""</definedName>
    <definedName name="_DoEoptimizerPro_EXDESXmlString26" localSheetId="2" hidden="1">"""iableSpecificationId&gt;5945&lt;/VariableSpecificationId&gt;&lt;Version&gt;2&lt;/Version&gt;&lt;/VariableSpecification&gt;&lt;VariableSpecification&gt;&lt;ApplicationEngineerUsage&gt;None&lt;/ApplicationEngineerUsage&gt;&lt;CurrentValueUnitClass&gt;Float&lt;/CurrentValueUnitClass&gt;&lt;CurrentValue"""</definedName>
    <definedName name="_DoEoptimizerPro_EXDESXmlString27" localSheetId="2" hidden="1">"""&gt;0.00990049833749168&lt;/CurrentValue&gt;&lt;Location&gt;'Data'!$G$19&lt;/Location&gt;&lt;Name&gt;'Data'!$G$19&lt;/Name&gt;&lt;ReferenceModelUsage&gt;None&lt;/ReferenceModelUsage&gt;&lt;VariableFormat&gt;Unknown&lt;/VariableFormat&gt;&lt;VariableSpecificationId&gt;5946&lt;/VariableSpecificationId&gt;&lt;Vers"""</definedName>
    <definedName name="_DoEoptimizerPro_EXDESXmlString28" localSheetId="2" hidden="1">"""ion&gt;2&lt;/Version&gt;&lt;/VariableSpecification&gt;&lt;VariableSpecification&gt;&lt;ApplicationEngineerUsage&gt;None&lt;/ApplicationEngineerUsage&gt;&lt;CurrentValueUnitClass&gt;Float&lt;/CurrentValueUnitClass&gt;&lt;CurrentValue&gt;0.0146662685579&lt;/CurrentValue&gt;&lt;Location&gt;'Data'!$G$20&lt;/L"""</definedName>
    <definedName name="_DoEoptimizerPro_EXDESXmlString29" localSheetId="2" hidden="1">"""ocation&gt;&lt;Name&gt;'Data'!$G$20&lt;/Name&gt;&lt;ReferenceModelUsage&gt;None&lt;/ReferenceModelUsage&gt;&lt;VariableFormat&gt;Unknown&lt;/VariableFormat&gt;&lt;VariableSpecificationId&gt;5947&lt;/VariableSpecificationId&gt;&lt;Version&gt;2&lt;/Version&gt;&lt;/VariableSpecification&gt;&lt;VariableSpecificatio"""</definedName>
    <definedName name="_DoEoptimizerPro_EXDESXmlString3" localSheetId="2" hidden="1">"""rityFlag&gt;&lt;/KbEntity&gt;&lt;DesignSpace&gt;&lt;KbEntity&gt;&lt;Id&gt;0&lt;/Id&gt;&lt;Name&gt;&lt;/Name&gt;&lt;EntityType&gt;DesignSpace&lt;/EntityType&gt;&lt;ParentId&gt;0&lt;/ParentId&gt;&lt;Created&gt;2/8/2007 2:22:24 PM&lt;/Created&gt;&lt;Updated&gt;2/8/2007 2:22:24 PM&lt;/Updated&gt;&lt;SubmitCount&gt;160&lt;/SubmitCount&gt;&lt;Version&gt;0"""</definedName>
    <definedName name="_DoEoptimizerPro_EXDESXmlString30" localSheetId="2" hidden="1">"""n&gt;&lt;ApplicationEngineerUsage&gt;None&lt;/ApplicationEngineerUsage&gt;&lt;CurrentValueUnitClass&gt;Float&lt;/CurrentValueUnitClass&gt;&lt;CurrentValue&gt;0.0192157887830465&lt;/CurrentValue&gt;&lt;Location&gt;'Data'!$G$21&lt;/Location&gt;&lt;Name&gt;'Data'!$G$21&lt;/Name&gt;&lt;ReferenceModelUsage&gt;Non"""</definedName>
    <definedName name="_DoEoptimizerPro_EXDESXmlString31" localSheetId="2" hidden="1">"""e&lt;/ReferenceModelUsage&gt;&lt;VariableFormat&gt;Unknown&lt;/VariableFormat&gt;&lt;VariableSpecificationId&gt;5948&lt;/VariableSpecificationId&gt;&lt;Version&gt;2&lt;/Version&gt;&lt;/VariableSpecification&gt;&lt;VariableSpecification&gt;&lt;ApplicationEngineerUsage&gt;None&lt;/ApplicationEngineerUsag"""</definedName>
    <definedName name="_DoEoptimizerPro_EXDESXmlString32" localSheetId="2" hidden="1">"""e&gt;&lt;CurrentValueUnitClass&gt;Float&lt;/CurrentValueUnitClass&gt;&lt;CurrentValue&gt;0.0234853265703369&lt;/CurrentValue&gt;&lt;Location&gt;'Data'!$G$22&lt;/Location&gt;&lt;Name&gt;'Data'!$G$22&lt;/Name&gt;&lt;ReferenceModelUsage&gt;None&lt;/ReferenceModelUsage&gt;&lt;VariableFormat&gt;Unknown&lt;/VariableF"""</definedName>
    <definedName name="_DoEoptimizerPro_EXDESXmlString33" localSheetId="2" hidden="1">"""ormat&gt;&lt;VariableSpecificationId&gt;5949&lt;/VariableSpecificationId&gt;&lt;Version&gt;2&lt;/Version&gt;&lt;/VariableSpecification&gt;&lt;VariableSpecification&gt;&lt;ApplicationEngineerUsage&gt;None&lt;/ApplicationEngineerUsage&gt;&lt;CurrentValueUnitClass&gt;Float&lt;/CurrentValueUnitClass&gt;&lt;Cu"""</definedName>
    <definedName name="_DoEoptimizerPro_EXDESXmlString34" localSheetId="2" hidden="1">"""rrentValue&gt;0.0274179355581368&lt;/CurrentValue&gt;&lt;Location&gt;'Data'!$G$23&lt;/Location&gt;&lt;Name&gt;'Data'!$G$23&lt;/Name&gt;&lt;ReferenceModelUsage&gt;None&lt;/ReferenceModelUsage&gt;&lt;VariableFormat&gt;Unknown&lt;/VariableFormat&gt;&lt;VariableSpecificationId&gt;5950&lt;/VariableSpecificatio"""</definedName>
    <definedName name="_DoEoptimizerPro_EXDESXmlString35" localSheetId="2" hidden="1">"""nId&gt;&lt;Version&gt;2&lt;/Version&gt;&lt;/VariableSpecification&gt;&lt;VariableSpecification&gt;&lt;ApplicationEngineerUsage&gt;None&lt;/ApplicationEngineerUsage&gt;&lt;CurrentValueUnitClass&gt;Float&lt;/CurrentValueUnitClass&gt;&lt;CurrentValue&gt;0.0309647066730219&lt;/CurrentValue&gt;&lt;Location&gt;'Da"""</definedName>
    <definedName name="_DoEoptimizerPro_EXDESXmlString36" localSheetId="2" hidden="1">"""ta'!$G$24&lt;/Location&gt;&lt;Name&gt;'Data'!$G$24&lt;/Name&gt;&lt;ReferenceModelUsage&gt;None&lt;/ReferenceModelUsage&gt;&lt;VariableFormat&gt;Unknown&lt;/VariableFormat&gt;&lt;VariableSpecificationId&gt;5951&lt;/VariableSpecificationId&gt;&lt;Version&gt;2&lt;/Version&gt;&lt;/VariableSpecification&gt;&lt;Variable"""</definedName>
    <definedName name="_DoEoptimizerPro_EXDESXmlString37" localSheetId="2" hidden="1">"""Specification&gt;&lt;ApplicationEngineerUsage&gt;None&lt;/ApplicationEngineerUsage&gt;&lt;CurrentValueUnitClass&gt;Float&lt;/CurrentValueUnitClass&gt;&lt;CurrentValue&gt;0.0340857515586485&lt;/CurrentValue&gt;&lt;Location&gt;'Data'!$G$25&lt;/Location&gt;&lt;Name&gt;'Data'!$G$25&lt;/Name&gt;&lt;ReferenceMo"""</definedName>
    <definedName name="_DoEoptimizerPro_EXDESXmlString38" localSheetId="2" hidden="1">"""delUsage&gt;None&lt;/ReferenceModelUsage&gt;&lt;VariableFormat&gt;Unknown&lt;/VariableFormat&gt;&lt;VariableSpecificationId&gt;5952&lt;/VariableSpecificationId&gt;&lt;Version&gt;2&lt;/Version&gt;&lt;/VariableSpecification&gt;&lt;VariableSpecification&gt;&lt;ApplicationEngineerUsage&gt;None&lt;/Application"""</definedName>
    <definedName name="_DoEoptimizerPro_EXDESXmlString39" localSheetId="2" hidden="1">"""EngineerUsage&gt;&lt;CurrentValueUnitClass&gt;Float&lt;/CurrentValueUnitClass&gt;&lt;CurrentValue&gt;0.036750891716915&lt;/CurrentValue&gt;&lt;Location&gt;'Data'!$G$26&lt;/Location&gt;&lt;Name&gt;'Data'!$G$26&lt;/Name&gt;&lt;ReferenceModelUsage&gt;None&lt;/ReferenceModelUsage&gt;&lt;VariableFormat&gt;Unknown"""</definedName>
    <definedName name="_DoEoptimizerPro_EXDESXmlString4" localSheetId="2" hidden="1">"""&lt;/Version&gt;&lt;CreationUserId&gt;0&lt;/CreationUserId&gt;&lt;OwnerUserId&gt;0&lt;/OwnerUserId&gt;&lt;SecurityFlag&gt;Inherit&lt;/SecurityFlag&gt;&lt;/KbEntity&gt;&lt;Constraints /&gt;&lt;DesignSpaceVariables&gt;&lt;DesignSpaceVariable&gt;&lt;Increment&gt;0&lt;/Increment&gt;&lt;InitialValue&gt;1&lt;/InitialValue&gt;&lt;InitialV"""</definedName>
    <definedName name="_DoEoptimizerPro_EXDESXmlString40" localSheetId="2" hidden="1">"""&lt;/VariableFormat&gt;&lt;VariableSpecificationId&gt;5953&lt;/VariableSpecificationId&gt;&lt;Version&gt;2&lt;/Version&gt;&lt;/VariableSpecification&gt;&lt;VariableSpecification&gt;&lt;ApplicationEngineerUsage&gt;None&lt;/ApplicationEngineerUsage&gt;&lt;CurrentValueUnitClass&gt;Float&lt;/CurrentValueUn"""</definedName>
    <definedName name="_DoEoptimizerPro_EXDESXmlString41" localSheetId="2" hidden="1">"""itClass&gt;&lt;CurrentValue&gt;0.0389400391535702&lt;/CurrentValue&gt;&lt;Location&gt;'Data'!$G$27&lt;/Location&gt;&lt;Name&gt;'Data'!$G$27&lt;/Name&gt;&lt;ReferenceModelUsage&gt;None&lt;/ReferenceModelUsage&gt;&lt;VariableFormat&gt;Unknown&lt;/VariableFormat&gt;&lt;VariableSpecificationId&gt;5954&lt;/VariableS"""</definedName>
    <definedName name="_DoEoptimizerPro_EXDESXmlString42" localSheetId="2" hidden="1">"""pecificationId&gt;&lt;Version&gt;2&lt;/Version&gt;&lt;/VariableSpecification&gt;&lt;VariableSpecification&gt;&lt;ApplicationEngineerUsage&gt;None&lt;/ApplicationEngineerUsage&gt;&lt;CurrentValueUnitClass&gt;Float&lt;/CurrentValueUnitClass&gt;&lt;CurrentValue&gt;0.0406432668542419&lt;/CurrentValue&gt;&lt;L"""</definedName>
    <definedName name="_DoEoptimizerPro_EXDESXmlString43" localSheetId="2" hidden="1">"""ocation&gt;'Data'!$G$28&lt;/Location&gt;&lt;Name&gt;'Data'!$G$28&lt;/Name&gt;&lt;ReferenceModelUsage&gt;None&lt;/ReferenceModelUsage&gt;&lt;VariableFormat&gt;Unknown&lt;/VariableFormat&gt;&lt;VariableSpecificationId&gt;5955&lt;/VariableSpecificationId&gt;&lt;Version&gt;2&lt;/Version&gt;&lt;/VariableSpecificatio"""</definedName>
    <definedName name="_DoEoptimizerPro_EXDESXmlString44" localSheetId="2" hidden="1">"""n&gt;&lt;VariableSpecification&gt;&lt;ApplicationEngineerUsage&gt;None&lt;/ApplicationEngineerUsage&gt;&lt;CurrentValueUnitClass&gt;Float&lt;/CurrentValueUnitClass&gt;&lt;CurrentValue&gt;0.0418605795642619&lt;/CurrentValue&gt;&lt;Location&gt;'Data'!$G$29&lt;/Location&gt;&lt;Name&gt;'Data'!$G$29&lt;/Name&gt;&lt;"""</definedName>
    <definedName name="_DoEoptimizerPro_EXDESXmlString45" localSheetId="2" hidden="1">"""ReferenceModelUsage&gt;None&lt;/ReferenceModelUsage&gt;&lt;VariableFormat&gt;Unknown&lt;/VariableFormat&gt;&lt;VariableSpecificationId&gt;5956&lt;/VariableSpecificationId&gt;&lt;Version&gt;2&lt;/Version&gt;&lt;/VariableSpecification&gt;&lt;VariableSpecification&gt;&lt;ApplicationEngineerUsage&gt;None&lt;/"""</definedName>
    <definedName name="_DoEoptimizerPro_EXDESXmlString46" localSheetId="2" hidden="1">"""ApplicationEngineerUsage&gt;&lt;CurrentValueUnitClass&gt;Float&lt;/CurrentValueUnitClass&gt;&lt;CurrentValue&gt;0.0426014065312446&lt;/CurrentValue&gt;&lt;Location&gt;'Data'!$G$30&lt;/Location&gt;&lt;Name&gt;'Data'!$G$30&lt;/Name&gt;&lt;ReferenceModelUsage&gt;None&lt;/ReferenceModelUsage&gt;&lt;VariableFo"""</definedName>
    <definedName name="_DoEoptimizerPro_EXDESXmlString47" localSheetId="2" hidden="1">"""rmat&gt;Unknown&lt;/VariableFormat&gt;&lt;VariableSpecificationId&gt;5957&lt;/VariableSpecificationId&gt;&lt;Version&gt;2&lt;/Version&gt;&lt;/VariableSpecification&gt;&lt;VariableSpecification&gt;&lt;ApplicationEngineerUsage&gt;None&lt;/ApplicationEngineerUsage&gt;&lt;CurrentValueUnitClass&gt;Float&lt;/Cu"""</definedName>
    <definedName name="_DoEoptimizerPro_EXDESXmlString48" localSheetId="2" hidden="1">"""rrentValueUnitClass&gt;&lt;CurrentValue&gt;0.0428838475929091&lt;/CurrentValue&gt;&lt;Location&gt;'Data'!$G$31&lt;/Location&gt;&lt;Name&gt;'Data'!$G$31&lt;/Name&gt;&lt;ReferenceModelUsage&gt;None&lt;/ReferenceModelUsage&gt;&lt;VariableFormat&gt;Unknown&lt;/VariableFormat&gt;&lt;VariableSpecificationId&gt;595"""</definedName>
    <definedName name="_DoEoptimizerPro_EXDESXmlString49" localSheetId="2" hidden="1">"""8&lt;/VariableSpecificationId&gt;&lt;Version&gt;2&lt;/Version&gt;&lt;/VariableSpecification&gt;&lt;VariableSpecification&gt;&lt;ApplicationEngineerUsage&gt;None&lt;/ApplicationEngineerUsage&gt;&lt;CurrentValueUnitClass&gt;Float&lt;/CurrentValueUnitClass&gt;&lt;CurrentValue&gt;0.0427337118548192&lt;/Cur"""</definedName>
    <definedName name="_DoEoptimizerPro_EXDESXmlString5" localSheetId="2" hidden="1">"""alueType&gt;User&lt;/InitialValueType&gt;&lt;ListFlags&gt;Individual&lt;/ListFlags&gt;&lt;MaximumValue&gt;10&lt;/MaximumValue&gt;&lt;MinimumValue&gt;1&lt;/MinimumValue&gt;&lt;ModelVariableName&gt;'Data'!$B$5&lt;/ModelVariableName&gt;&lt;RangeFlags&gt;Real&lt;/RangeFlags&gt;&lt;RoundingFactor&gt;0&lt;/RoundingFactor&gt;&lt;"""</definedName>
    <definedName name="_DoEoptimizerPro_EXDESXmlString50" localSheetId="2" hidden="1">"""rentValue&gt;&lt;Location&gt;'Data'!$G$32&lt;/Location&gt;&lt;Name&gt;'Data'!$G$32&lt;/Name&gt;&lt;ReferenceModelUsage&gt;None&lt;/ReferenceModelUsage&gt;&lt;VariableFormat&gt;Unknown&lt;/VariableFormat&gt;&lt;VariableSpecificationId&gt;5959&lt;/VariableSpecificationId&gt;&lt;Version&gt;2&lt;/Version&gt;&lt;/Variable"""</definedName>
    <definedName name="_DoEoptimizerPro_EXDESXmlString51" localSheetId="2" hidden="1">"""Specification&gt;&lt;VariableSpecification&gt;&lt;ApplicationEngineerUsage&gt;None&lt;/ApplicationEngineerUsage&gt;&lt;CurrentValueUnitClass&gt;Float&lt;/CurrentValueUnitClass&gt;&lt;CurrentValue&gt;0.0421833939234439&lt;/CurrentValue&gt;&lt;Location&gt;'Data'!$G$33&lt;/Location&gt;&lt;Name&gt;'Data'!$"""</definedName>
    <definedName name="_DoEoptimizerPro_EXDESXmlString52" localSheetId="2" hidden="1">"""G$33&lt;/Name&gt;&lt;ReferenceModelUsage&gt;None&lt;/ReferenceModelUsage&gt;&lt;VariableFormat&gt;Unknown&lt;/VariableFormat&gt;&lt;VariableSpecificationId&gt;5960&lt;/VariableSpecificationId&gt;&lt;Version&gt;2&lt;/Version&gt;&lt;/VariableSpecification&gt;&lt;VariableSpecification&gt;&lt;ApplicationEngineer"""</definedName>
    <definedName name="_DoEoptimizerPro_EXDESXmlString53" localSheetId="2" hidden="1">"""Usage&gt;None&lt;/ApplicationEngineerUsage&gt;&lt;CurrentValueUnitClass&gt;Float&lt;/CurrentValueUnitClass&gt;&lt;CurrentValue&gt;0.0412706360880968&lt;/CurrentValue&gt;&lt;Location&gt;'Data'!$G$34&lt;/Location&gt;&lt;Name&gt;'Data'!$G$34&lt;/Name&gt;&lt;ReferenceModelUsage&gt;None&lt;/ReferenceModelUsage"""</definedName>
    <definedName name="_DoEoptimizerPro_EXDESXmlString54" localSheetId="2" hidden="1">"""&gt;&lt;VariableFormat&gt;Unknown&lt;/VariableFormat&gt;&lt;VariableSpecificationId&gt;5961&lt;/VariableSpecificationId&gt;&lt;Version&gt;2&lt;/Version&gt;&lt;/VariableSpecification&gt;&lt;VariableSpecification&gt;&lt;ApplicationEngineerUsage&gt;None&lt;/ApplicationEngineerUsage&gt;&lt;CurrentValueUnitCla"""</definedName>
    <definedName name="_DoEoptimizerPro_EXDESXmlString55" localSheetId="2" hidden="1">"""ss&gt;Float&lt;/CurrentValueUnitClass&gt;&lt;CurrentValue&gt;0.0400372259600647&lt;/CurrentValue&gt;&lt;Location&gt;'Data'!$G$35&lt;/Location&gt;&lt;Name&gt;'Data'!$G$35&lt;/Name&gt;&lt;ReferenceModelUsage&gt;None&lt;/ReferenceModelUsage&gt;&lt;VariableFormat&gt;Unknown&lt;/VariableFormat&gt;&lt;VariableSpecifi"""</definedName>
    <definedName name="_DoEoptimizerPro_EXDESXmlString56" localSheetId="2" hidden="1">"""cationId&gt;5962&lt;/VariableSpecificationId&gt;&lt;Version&gt;2&lt;/Version&gt;&lt;/VariableSpecification&gt;&lt;VariableSpecification&gt;&lt;ApplicationEngineerUsage&gt;None&lt;/ApplicationEngineerUsage&gt;&lt;CurrentValueUnitClass&gt;Float&lt;/CurrentValueUnitClass&gt;&lt;CurrentValue&gt;0.038527677"""</definedName>
    <definedName name="_DoEoptimizerPro_EXDESXmlString57" localSheetId="2" hidden="1">"""9810155&lt;/CurrentValue&gt;&lt;Location&gt;'Data'!$G$36&lt;/Location&gt;&lt;Name&gt;'Data'!$G$36&lt;/Name&gt;&lt;ReferenceModelUsage&gt;None&lt;/ReferenceModelUsage&gt;&lt;VariableFormat&gt;Unknown&lt;/VariableFormat&gt;&lt;VariableSpecificationId&gt;5963&lt;/VariableSpecificationId&gt;&lt;Version&gt;2&lt;/Versio"""</definedName>
    <definedName name="_DoEoptimizerPro_EXDESXmlString58" localSheetId="2" hidden="1">"""n&gt;&lt;/VariableSpecification&gt;&lt;VariableSpecification&gt;&lt;ApplicationEngineerUsage&gt;None&lt;/ApplicationEngineerUsage&gt;&lt;CurrentValueUnitClass&gt;Float&lt;/CurrentValueUnitClass&gt;&lt;CurrentValue&gt;0.0367879441171442&lt;/CurrentValue&gt;&lt;Location&gt;'Data'!$G$37&lt;/Location&gt;&lt;N"""</definedName>
    <definedName name="_DoEoptimizerPro_EXDESXmlString59" localSheetId="2" hidden="1">"""ame&gt;'Data'!$G$37&lt;/Name&gt;&lt;ReferenceModelUsage&gt;None&lt;/ReferenceModelUsage&gt;&lt;VariableFormat&gt;Unknown&lt;/VariableFormat&gt;&lt;VariableSpecificationId&gt;5964&lt;/VariableSpecificationId&gt;&lt;Version&gt;2&lt;/Version&gt;&lt;/VariableSpecification&gt;&lt;VariableSpecification&gt;&lt;Applica"""</definedName>
    <definedName name="_DoEoptimizerPro_EXDESXmlString6" localSheetId="2" hidden="1">"""Tolerance&gt;0&lt;/Tolerance&gt;&lt;ValueType&gt;Range&lt;/ValueType&gt;&lt;VariableType&gt;Scalar&lt;/VariableType&gt;&lt;Version&gt;0&lt;/Version&gt;&lt;/DesignSpaceVariable&gt;&lt;DesignSpaceVariable&gt;&lt;Increment&gt;0&lt;/Increment&gt;&lt;InitialValue&gt;1&lt;/InitialValue&gt;&lt;InitialValueType&gt;User&lt;/InitialValueT"""</definedName>
    <definedName name="_DoEoptimizerPro_EXDESXmlString60" localSheetId="2" hidden="1">"""tionEngineerUsage&gt;None&lt;/ApplicationEngineerUsage&gt;&lt;CurrentValueUnitClass&gt;Float&lt;/CurrentValueUnitClass&gt;&lt;CurrentValue&gt;0.0348641942611894&lt;/CurrentValue&gt;&lt;Location&gt;'Data'!$G$38&lt;/Location&gt;&lt;Name&gt;'Data'!$G$38&lt;/Name&gt;&lt;ReferenceModelUsage&gt;None&lt;/Referen"""</definedName>
    <definedName name="_DoEoptimizerPro_EXDESXmlString61" localSheetId="2" hidden="1">"""ceModelUsage&gt;&lt;VariableFormat&gt;Unknown&lt;/VariableFormat&gt;&lt;VariableSpecificationId&gt;5965&lt;/VariableSpecificationId&gt;&lt;Version&gt;2&lt;/Version&gt;&lt;/VariableSpecification&gt;&lt;VariableSpecification&gt;&lt;ApplicationEngineerUsage&gt;None&lt;/ApplicationEngineerUsage&gt;&lt;Current"""</definedName>
    <definedName name="_DoEoptimizerPro_EXDESXmlString62" localSheetId="2" hidden="1">"""ValueUnitClass&gt;Float&lt;/CurrentValueUnitClass&gt;&lt;CurrentValue&gt;0.0328017007372876&lt;/CurrentValue&gt;&lt;Location&gt;'Data'!$G$39&lt;/Location&gt;&lt;Name&gt;'Data'!$G$39&lt;/Name&gt;&lt;ReferenceModelUsage&gt;None&lt;/ReferenceModelUsage&gt;&lt;VariableFormat&gt;Unknown&lt;/VariableFormat&gt;&lt;Var"""</definedName>
    <definedName name="_DoEoptimizerPro_EXDESXmlString63" localSheetId="2" hidden="1">"""iableSpecificationId&gt;5966&lt;/VariableSpecificationId&gt;&lt;Version&gt;2&lt;/Version&gt;&lt;/VariableSpecification&gt;&lt;VariableSpecification&gt;&lt;ApplicationEngineerUsage&gt;None&lt;/ApplicationEngineerUsage&gt;&lt;CurrentValueUnitClass&gt;Float&lt;/CurrentValueUnitClass&gt;&lt;CurrentValue"""</definedName>
    <definedName name="_DoEoptimizerPro_EXDESXmlString64" localSheetId="2" hidden="1">"""&gt;0.0306438542485553&lt;/CurrentValue&gt;&lt;Location&gt;'Data'!$G$40&lt;/Location&gt;&lt;Name&gt;'Data'!$G$40&lt;/Name&gt;&lt;ReferenceModelUsage&gt;None&lt;/ReferenceModelUsage&gt;&lt;VariableFormat&gt;Unknown&lt;/VariableFormat&gt;&lt;VariableSpecificationId&gt;5967&lt;/VariableSpecificationId&gt;&lt;Versi"""</definedName>
    <definedName name="_DoEoptimizerPro_EXDESXmlString65" localSheetId="2" hidden="1">"""on&gt;2&lt;/Version&gt;&lt;/VariableSpecification&gt;&lt;VariableSpecification&gt;&lt;ApplicationEngineerUsage&gt;None&lt;/ApplicationEngineerUsage&gt;&lt;CurrentValueUnitClass&gt;Float&lt;/CurrentValueUnitClass&gt;&lt;CurrentValue&gt;0.0284313310418546&lt;/CurrentValue&gt;&lt;Location&gt;'Data'!$G$41&lt;"""</definedName>
    <definedName name="_DoEoptimizerPro_EXDESXmlString66" localSheetId="2" hidden="1">"""/Location&gt;&lt;Name&gt;'Data'!$G$41&lt;/Name&gt;&lt;ReferenceModelUsage&gt;None&lt;/ReferenceModelUsage&gt;&lt;VariableFormat&gt;Unknown&lt;/VariableFormat&gt;&lt;VariableSpecificationId&gt;5968&lt;/VariableSpecificationId&gt;&lt;Version&gt;2&lt;/Version&gt;&lt;/VariableSpecification&gt;&lt;VariableSpecificat"""</definedName>
    <definedName name="_DoEoptimizerPro_EXDESXmlString67" localSheetId="2" hidden="1">"""ion&gt;&lt;ApplicationEngineerUsage&gt;None&lt;/ApplicationEngineerUsage&gt;&lt;CurrentValueUnitClass&gt;Float&lt;/CurrentValueUnitClass&gt;&lt;CurrentValue&gt;0.0262014233938872&lt;/CurrentValue&gt;&lt;Location&gt;'Data'!$G$42&lt;/Location&gt;&lt;Name&gt;'Data'!$G$42&lt;/Name&gt;&lt;ReferenceModelUsage&gt;N"""</definedName>
    <definedName name="_DoEoptimizerPro_EXDESXmlString68" localSheetId="2" hidden="1">"""one&lt;/ReferenceModelUsage&gt;&lt;VariableFormat&gt;Unknown&lt;/VariableFormat&gt;&lt;VariableSpecificationId&gt;5969&lt;/VariableSpecificationId&gt;&lt;Version&gt;2&lt;/Version&gt;&lt;/VariableSpecification&gt;&lt;VariableSpecification&gt;&lt;ApplicationEngineerUsage&gt;None&lt;/ApplicationEngineerUs"""</definedName>
    <definedName name="_DoEoptimizerPro_EXDESXmlString69" localSheetId="2" hidden="1">"""age&gt;&lt;CurrentValueUnitClass&gt;Float&lt;/CurrentValueUnitClass&gt;&lt;CurrentValue&gt;0.0239875381190886&lt;/CurrentValue&gt;&lt;Location&gt;'Data'!$G$43&lt;/Location&gt;&lt;Name&gt;'Data'!$G$43&lt;/Name&gt;&lt;ReferenceModelUsage&gt;None&lt;/ReferenceModelUsage&gt;&lt;VariableFormat&gt;Unknown&lt;/Variabl"""</definedName>
    <definedName name="_DoEoptimizerPro_EXDESXmlString7" localSheetId="2" hidden="1">"""ype&gt;&lt;ListFlags&gt;Individual&lt;/ListFlags&gt;&lt;MaximumValue&gt;3&lt;/MaximumValue&gt;&lt;MinimumValue&gt;1&lt;/MinimumValue&gt;&lt;ModelVariableName&gt;'Data'!$C$5&lt;/ModelVariableName&gt;&lt;RangeFlags&gt;Real&lt;/RangeFlags&gt;&lt;RoundingFactor&gt;0&lt;/RoundingFactor&gt;&lt;Tolerance&gt;0&lt;/Tolerance&gt;&lt;Value"""</definedName>
    <definedName name="_DoEoptimizerPro_EXDESXmlString70" localSheetId="2" hidden="1">"""eFormat&gt;&lt;VariableSpecificationId&gt;5970&lt;/VariableSpecificationId&gt;&lt;Version&gt;2&lt;/Version&gt;&lt;/VariableSpecification&gt;&lt;VariableSpecification&gt;&lt;ApplicationEngineerUsage&gt;None&lt;/ApplicationEngineerUsage&gt;&lt;CurrentValueUnitClass&gt;Float&lt;/CurrentValueUnitClass&gt;&lt;"""</definedName>
    <definedName name="_DoEoptimizerPro_EXDESXmlString71" localSheetId="2" hidden="1">"""CurrentValue&gt;1&lt;/CurrentValue&gt;&lt;Location&gt;'Data'!$B$5&lt;/Location&gt;&lt;Name&gt;'Data'!$B$5&lt;/Name&gt;&lt;ReferenceModelUsage&gt;DesignSpaceVariable&lt;/ReferenceModelUsage&gt;&lt;VariableFormat&gt;Unknown&lt;/VariableFormat&gt;&lt;VariableSpecificationId&gt;5971&lt;/VariableSpecificationI"""</definedName>
    <definedName name="_DoEoptimizerPro_EXDESXmlString72" localSheetId="2" hidden="1">"""d&gt;&lt;Version&gt;2&lt;/Version&gt;&lt;/VariableSpecification&gt;&lt;VariableSpecification&gt;&lt;ApplicationEngineerUsage&gt;None&lt;/ApplicationEngineerUsage&gt;&lt;CurrentValueUnitClass&gt;Float&lt;/CurrentValueUnitClass&gt;&lt;CurrentValue&gt;1&lt;/CurrentValue&gt;&lt;Location&gt;'Data'!$C$5&lt;/Location&gt;"""</definedName>
    <definedName name="_DoEoptimizerPro_EXDESXmlString73" localSheetId="2" hidden="1">"""&lt;Name&gt;'Data'!$C$5&lt;/Name&gt;&lt;ReferenceModelUsage&gt;DesignSpaceVariable&lt;/ReferenceModelUsage&gt;&lt;VariableFormat&gt;Unknown&lt;/VariableFormat&gt;&lt;VariableSpecificationId&gt;5972&lt;/VariableSpecificationId&gt;&lt;Version&gt;2&lt;/Version&gt;&lt;/VariableSpecification&gt;&lt;VariableSpecif"""</definedName>
    <definedName name="_DoEoptimizerPro_EXDESXmlString74" localSheetId="2" hidden="1">"""ication&gt;&lt;ApplicationEngineerUsage&gt;None&lt;/ApplicationEngineerUsage&gt;&lt;CurrentValueUnitClass&gt;Float&lt;/CurrentValueUnitClass&gt;&lt;CurrentValue&gt;1&lt;/CurrentValue&gt;&lt;Location&gt;'Data'!$B$7&lt;/Location&gt;&lt;Name&gt;'Data'!$B$7&lt;/Name&gt;&lt;ReferenceModelUsage&gt;DesignSpaceVaria"""</definedName>
    <definedName name="_DoEoptimizerPro_EXDESXmlString75" localSheetId="2" hidden="1">"""ble&lt;/ReferenceModelUsage&gt;&lt;VariableFormat&gt;Unknown&lt;/VariableFormat&gt;&lt;VariableSpecificationId&gt;5973&lt;/VariableSpecificationId&gt;&lt;Version&gt;2&lt;/Version&gt;&lt;/VariableSpecification&gt;&lt;VariableSpecification&gt;&lt;ApplicationEngineerUsage&gt;None&lt;/ApplicationEngineerUs"""</definedName>
    <definedName name="_DoEoptimizerPro_EXDESXmlString76" localSheetId="2" hidden="1">"""age&gt;&lt;CurrentValueUnitClass&gt;Float&lt;/CurrentValueUnitClass&gt;&lt;CurrentValue&gt;1&lt;/CurrentValue&gt;&lt;Location&gt;'Data'!$C$7&lt;/Location&gt;&lt;Name&gt;'Data'!$C$7&lt;/Name&gt;&lt;ReferenceModelUsage&gt;DesignSpaceVariable&lt;/ReferenceModelUsage&gt;&lt;VariableFormat&gt;Unknown&lt;/VariableFor"""</definedName>
    <definedName name="_DoEoptimizerPro_EXDESXmlString77" localSheetId="2" hidden="1">"""mat&gt;&lt;VariableSpecificationId&gt;5974&lt;/VariableSpecificationId&gt;&lt;Version&gt;2&lt;/Version&gt;&lt;/VariableSpecification&gt;&lt;VariableSpecification&gt;&lt;ApplicationEngineerUsage&gt;None&lt;/ApplicationEngineerUsage&gt;&lt;CurrentValueUnitClass&gt;Float&lt;/CurrentValueUnitClass&gt;&lt;Curr"""</definedName>
    <definedName name="_DoEoptimizerPro_EXDESXmlString78" localSheetId="2" hidden="1">"""entValue&gt;0&lt;/CurrentValue&gt;&lt;Location&gt;'Data'!$B$9&lt;/Location&gt;&lt;Name&gt;'Data'!$B$9&lt;/Name&gt;&lt;ReferenceModelUsage&gt;DesignSpaceVariable&lt;/ReferenceModelUsage&gt;&lt;VariableFormat&gt;Unknown&lt;/VariableFormat&gt;&lt;VariableSpecificationId&gt;5975&lt;/VariableSpecificationId&gt;&lt;V"""</definedName>
    <definedName name="_DoEoptimizerPro_EXDESXmlString79" localSheetId="2" hidden="1">"""ersion&gt;2&lt;/Version&gt;&lt;/VariableSpecification&gt;&lt;VariableSpecification&gt;&lt;ApplicationEngineerUsage&gt;None&lt;/ApplicationEngineerUsage&gt;&lt;CurrentValueUnitClass&gt;Float&lt;/CurrentValueUnitClass&gt;&lt;CurrentValue&gt;20&lt;/CurrentValue&gt;&lt;Location&gt;'Data'!$B$11&lt;/Location&gt;&lt;N"""</definedName>
    <definedName name="_DoEoptimizerPro_EXDESXmlString8" localSheetId="2" hidden="1">"""Type&gt;Range&lt;/ValueType&gt;&lt;VariableType&gt;Scalar&lt;/VariableType&gt;&lt;Version&gt;0&lt;/Version&gt;&lt;/DesignSpaceVariable&gt;&lt;DesignSpaceVariable&gt;&lt;Increment&gt;0&lt;/Increment&gt;&lt;InitialValue&gt;1&lt;/InitialValue&gt;&lt;InitialValueType&gt;User&lt;/InitialValueType&gt;&lt;ListFlags&gt;Individual&lt;/Li"""</definedName>
    <definedName name="_DoEoptimizerPro_EXDESXmlString80" localSheetId="2" hidden="1">"""ame&gt;'Data'!$B$11&lt;/Name&gt;&lt;ReferenceModelUsage&gt;DesignSpaceVariable&lt;/ReferenceModelUsage&gt;&lt;VariableFormat&gt;Unknown&lt;/VariableFormat&gt;&lt;VariableSpecificationId&gt;5976&lt;/VariableSpecificationId&gt;&lt;Version&gt;2&lt;/Version&gt;&lt;/VariableSpecification&gt;&lt;VariableSpecifi"""</definedName>
    <definedName name="_DoEoptimizerPro_EXDESXmlString81" localSheetId="2" hidden="1">"""cation&gt;&lt;ApplicationEngineerUsage&gt;None&lt;/ApplicationEngineerUsage&gt;&lt;CurrentValueUnitClass&gt;Float&lt;/CurrentValueUnitClass&gt;&lt;CurrentValue&gt;20&lt;/CurrentValue&gt;&lt;Location&gt;'Data'!$C$11&lt;/Location&gt;&lt;Name&gt;'Data'!$C$11&lt;/Name&gt;&lt;ReferenceModelUsage&gt;DesignSpaceVar"""</definedName>
    <definedName name="_DoEoptimizerPro_EXDESXmlString82" localSheetId="2" hidden="1">"""iable&lt;/ReferenceModelUsage&gt;&lt;VariableFormat&gt;Unknown&lt;/VariableFormat&gt;&lt;VariableSpecificationId&gt;5977&lt;/VariableSpecificationId&gt;&lt;Version&gt;2&lt;/Version&gt;&lt;/VariableSpecification&gt;&lt;VariableSpecification&gt;&lt;ApplicationEngineerUsage&gt;None&lt;/ApplicationEngineer"""</definedName>
    <definedName name="_DoEoptimizerPro_EXDESXmlString83" localSheetId="2" hidden="1">"""Usage&gt;&lt;CurrentValueUnitClass&gt;Float&lt;/CurrentValueUnitClass&gt;&lt;CurrentValue&gt;0&lt;/CurrentValue&gt;&lt;Location&gt;'Data'!$B$13&lt;/Location&gt;&lt;Name&gt;'Data'!$B$13&lt;/Name&gt;&lt;ReferenceModelUsage&gt;DesignSpaceVariable&lt;/ReferenceModelUsage&gt;&lt;VariableFormat&gt;Unknown&lt;/Variabl"""</definedName>
    <definedName name="_DoEoptimizerPro_EXDESXmlString84" localSheetId="2" hidden="1">"""eFormat&gt;&lt;VariableSpecificationId&gt;5978&lt;/VariableSpecificationId&gt;&lt;Version&gt;2&lt;/Version&gt;&lt;/VariableSpecification&gt;&lt;/VariableSpecifications&gt;&lt;/FileSpecification&gt;&lt;/FileSpecifications&gt;&lt;ObjectiveVariableArrays&gt;&lt;ObjectiveVariableArray&gt;&lt;DimensionCount&gt;1&lt;"""</definedName>
    <definedName name="_DoEoptimizerPro_EXDESXmlString85" localSheetId="2" hidden="1">"""/DimensionCount&gt;&lt;Name&gt;'Data'!$G$17:$G$43&lt;/Name&gt;&lt;ValueCount&gt;27&lt;/ValueCount&gt;&lt;Version&gt;0&lt;/Version&gt;&lt;Dimension Index=""0""&gt;&lt;Dimension&gt;&lt;IndependentVariableName&gt;Count1&lt;/IndependentVariableName&gt;&lt;LowerBound&gt;0&lt;/LowerBound&gt;&lt;UpperBound&gt;26&lt;/UpperBound&gt;&lt;/Di"""</definedName>
    <definedName name="_DoEoptimizerPro_EXDESXmlString86" localSheetId="2" hidden="1">"""mension&gt;&lt;/Dimension&gt;&lt;Value Index=""0""&gt;&lt;Value&gt;&lt;ValueType&gt;ReferenceModelVariable&lt;/ValueType&gt;&lt;FileSpecificationId&gt;1&lt;/FileSpecificationId&gt;&lt;VariableSpecificationId&gt;5944&lt;/VariableSpecificationId&gt;&lt;Version&gt;1&lt;/Version&gt;&lt;/Value&gt;&lt;/Value&gt;&lt;Value Index=""1"""""</definedName>
    <definedName name="_DoEoptimizerPro_EXDESXmlString87" localSheetId="2" hidden="1">"""&gt;&lt;Value&gt;&lt;ValueType&gt;ReferenceModelVariable&lt;/ValueType&gt;&lt;FileSpecificationId&gt;1&lt;/FileSpecificationId&gt;&lt;VariableSpecificationId&gt;5945&lt;/VariableSpecificationId&gt;&lt;Version&gt;1&lt;/Version&gt;&lt;/Value&gt;&lt;/Value&gt;&lt;Value Index=""2""&gt;&lt;Value&gt;&lt;ValueType&gt;ReferenceModelVar"""</definedName>
    <definedName name="_DoEoptimizerPro_EXDESXmlString88" localSheetId="2" hidden="1">"""iable&lt;/ValueType&gt;&lt;FileSpecificationId&gt;1&lt;/FileSpecificationId&gt;&lt;VariableSpecificationId&gt;5946&lt;/VariableSpecificationId&gt;&lt;Version&gt;1&lt;/Version&gt;&lt;/Value&gt;&lt;/Value&gt;&lt;Value Index=""3""&gt;&lt;Value&gt;&lt;ValueType&gt;ReferenceModelVariable&lt;/ValueType&gt;&lt;FileSpecificationI"""</definedName>
    <definedName name="_DoEoptimizerPro_EXDESXmlString89" localSheetId="2" hidden="1">"""d&gt;1&lt;/FileSpecificationId&gt;&lt;VariableSpecificationId&gt;5947&lt;/VariableSpecificationId&gt;&lt;Version&gt;1&lt;/Version&gt;&lt;/Value&gt;&lt;/Value&gt;&lt;Value Index=""4""&gt;&lt;Value&gt;&lt;ValueType&gt;ReferenceModelVariable&lt;/ValueType&gt;&lt;FileSpecificationId&gt;1&lt;/FileSpecificationId&gt;&lt;VariableSp"""</definedName>
    <definedName name="_DoEoptimizerPro_EXDESXmlString9" localSheetId="2" hidden="1">"""stFlags&gt;&lt;MaximumValue&gt;10&lt;/MaximumValue&gt;&lt;MinimumValue&gt;1&lt;/MinimumValue&gt;&lt;ModelVariableName&gt;'Data'!$B$7&lt;/ModelVariableName&gt;&lt;RangeFlags&gt;Real&lt;/RangeFlags&gt;&lt;RoundingFactor&gt;0&lt;/RoundingFactor&gt;&lt;Tolerance&gt;0&lt;/Tolerance&gt;&lt;ValueType&gt;Range&lt;/ValueType&gt;&lt;Varia"""</definedName>
    <definedName name="_DoEoptimizerPro_EXDESXmlString90" localSheetId="2" hidden="1">"""ecificationId&gt;5948&lt;/VariableSpecificationId&gt;&lt;Version&gt;1&lt;/Version&gt;&lt;/Value&gt;&lt;/Value&gt;&lt;Value Index=""5""&gt;&lt;Value&gt;&lt;ValueType&gt;ReferenceModelVariable&lt;/ValueType&gt;&lt;FileSpecificationId&gt;1&lt;/FileSpecificationId&gt;&lt;VariableSpecificationId&gt;5949&lt;/VariableSpecific"""</definedName>
    <definedName name="_DoEoptimizerPro_EXDESXmlString91" localSheetId="2" hidden="1">"""ationId&gt;&lt;Version&gt;1&lt;/Version&gt;&lt;/Value&gt;&lt;/Value&gt;&lt;Value Index=""6""&gt;&lt;Value&gt;&lt;ValueType&gt;ReferenceModelVariable&lt;/ValueType&gt;&lt;FileSpecificationId&gt;1&lt;/FileSpecificationId&gt;&lt;VariableSpecificationId&gt;5950&lt;/VariableSpecificationId&gt;&lt;Version&gt;1&lt;/Version&gt;&lt;/Value&gt;"""</definedName>
    <definedName name="_DoEoptimizerPro_EXDESXmlString92" localSheetId="2" hidden="1">"""&lt;/Value&gt;&lt;Value Index=""7""&gt;&lt;Value&gt;&lt;ValueType&gt;ReferenceModelVariable&lt;/ValueType&gt;&lt;FileSpecificationId&gt;1&lt;/FileSpecificationId&gt;&lt;VariableSpecificationId&gt;5951&lt;/VariableSpecificationId&gt;&lt;Version&gt;1&lt;/Version&gt;&lt;/Value&gt;&lt;/Value&gt;&lt;Value Index=""8""&gt;&lt;Value&gt;&lt;Val"""</definedName>
    <definedName name="_DoEoptimizerPro_EXDESXmlString93" localSheetId="2" hidden="1">"""ueType&gt;ReferenceModelVariable&lt;/ValueType&gt;&lt;FileSpecificationId&gt;1&lt;/FileSpecificationId&gt;&lt;VariableSpecificationId&gt;5952&lt;/VariableSpecificationId&gt;&lt;Version&gt;1&lt;/Version&gt;&lt;/Value&gt;&lt;/Value&gt;&lt;Value Index=""9""&gt;&lt;Value&gt;&lt;ValueType&gt;ReferenceModelVariable&lt;/Value"""</definedName>
    <definedName name="_DoEoptimizerPro_EXDESXmlString94" localSheetId="2" hidden="1">"""Type&gt;&lt;FileSpecificationId&gt;1&lt;/FileSpecificationId&gt;&lt;VariableSpecificationId&gt;5953&lt;/VariableSpecificationId&gt;&lt;Version&gt;1&lt;/Version&gt;&lt;/Value&gt;&lt;/Value&gt;&lt;Value Index=""10""&gt;&lt;Value&gt;&lt;ValueType&gt;ReferenceModelVariable&lt;/ValueType&gt;&lt;FileSpecificationId&gt;1&lt;/FileSp"""</definedName>
    <definedName name="_DoEoptimizerPro_EXDESXmlString95" localSheetId="2" hidden="1">"""ecificationId&gt;&lt;VariableSpecificationId&gt;5954&lt;/VariableSpecificationId&gt;&lt;Version&gt;1&lt;/Version&gt;&lt;/Value&gt;&lt;/Value&gt;&lt;Value Index=""11""&gt;&lt;Value&gt;&lt;ValueType&gt;ReferenceModelVariable&lt;/ValueType&gt;&lt;FileSpecificationId&gt;1&lt;/FileSpecificationId&gt;&lt;VariableSpecificatio"""</definedName>
    <definedName name="_DoEoptimizerPro_EXDESXmlString96" localSheetId="2" hidden="1">"""nId&gt;5955&lt;/VariableSpecificationId&gt;&lt;Version&gt;1&lt;/Version&gt;&lt;/Value&gt;&lt;/Value&gt;&lt;Value Index=""12""&gt;&lt;Value&gt;&lt;ValueType&gt;ReferenceModelVariable&lt;/ValueType&gt;&lt;FileSpecificationId&gt;1&lt;/FileSpecificationId&gt;&lt;VariableSpecificationId&gt;5956&lt;/VariableSpecificationId&gt;&lt;"""</definedName>
    <definedName name="_DoEoptimizerPro_EXDESXmlString97" localSheetId="2" hidden="1">"""Version&gt;1&lt;/Version&gt;&lt;/Value&gt;&lt;/Value&gt;&lt;Value Index=""13""&gt;&lt;Value&gt;&lt;ValueType&gt;ReferenceModelVariable&lt;/ValueType&gt;&lt;FileSpecificationId&gt;1&lt;/FileSpecificationId&gt;&lt;VariableSpecificationId&gt;5957&lt;/VariableSpecificationId&gt;&lt;Version&gt;1&lt;/Version&gt;&lt;/Value&gt;&lt;/Value&gt;"""</definedName>
    <definedName name="_DoEoptimizerPro_EXDESXmlString98" localSheetId="2" hidden="1">"""&lt;Value Index=""14""&gt;&lt;Value&gt;&lt;ValueType&gt;ReferenceModelVariable&lt;/ValueType&gt;&lt;FileSpecificationId&gt;1&lt;/FileSpecificationId&gt;&lt;VariableSpecificationId&gt;5958&lt;/VariableSpecificationId&gt;&lt;Version&gt;1&lt;/Version&gt;&lt;/Value&gt;&lt;/Value&gt;&lt;Value Index=""15""&gt;&lt;Value&gt;&lt;ValueType"""</definedName>
    <definedName name="_DoEoptimizerPro_EXDESXmlString99" localSheetId="2" hidden="1">"""&gt;ReferenceModelVariable&lt;/ValueType&gt;&lt;FileSpecificationId&gt;1&lt;/FileSpecificationId&gt;&lt;VariableSpecificationId&gt;5959&lt;/VariableSpecificationId&gt;&lt;Version&gt;1&lt;/Version&gt;&lt;/Value&gt;&lt;/Value&gt;&lt;Value Index=""16""&gt;&lt;Value&gt;&lt;ValueType&gt;ReferenceModelVariable&lt;/ValueType&gt;"""</definedName>
    <definedName name="_DoEoptimizerPro_EXDESXmlStrings" localSheetId="2" hidden="1">187</definedName>
    <definedName name="QuDatabaseVersion" localSheetId="2" hidden="1">10</definedName>
    <definedName name="solver_adj" localSheetId="2" hidden="1">Data!$B$5,Data!$C$5,Data!$B$7,Data!$C$7,Data!$B$9,Data!$B$11,Data!$C$11,Data!$B$13</definedName>
    <definedName name="solver_cvg" localSheetId="2" hidden="1">0.0001</definedName>
    <definedName name="solver_drv" localSheetId="2" hidden="1">1</definedName>
    <definedName name="solver_eng" localSheetId="2" hidden="1">3</definedName>
    <definedName name="solver_est" localSheetId="2" hidden="1">1</definedName>
    <definedName name="solver_itr" localSheetId="2" hidden="1">100</definedName>
    <definedName name="solver_lhs1" localSheetId="2" hidden="1">Data!$B$9</definedName>
    <definedName name="solver_lhs10" localSheetId="2" hidden="1">Data!$B$7</definedName>
    <definedName name="solver_lhs11" localSheetId="2" hidden="1">Data!$C$7</definedName>
    <definedName name="solver_lhs12" localSheetId="2" hidden="1">Data!$B$13</definedName>
    <definedName name="solver_lhs13" localSheetId="2" hidden="1">Data!$B$13</definedName>
    <definedName name="solver_lhs14" localSheetId="2" hidden="1">Data!$B$11</definedName>
    <definedName name="solver_lhs15" localSheetId="2" hidden="1">Data!$B$5</definedName>
    <definedName name="solver_lhs16" localSheetId="2" hidden="1">Data!$B$5</definedName>
    <definedName name="solver_lhs17" localSheetId="2" hidden="1">Data!$B$13</definedName>
    <definedName name="solver_lhs18" localSheetId="2" hidden="1">Data!$B$13</definedName>
    <definedName name="solver_lhs19" localSheetId="2" hidden="1">Data!$B$13</definedName>
    <definedName name="solver_lhs2" localSheetId="2" hidden="1">Data!$C$7</definedName>
    <definedName name="solver_lhs20" localSheetId="2" hidden="1">Data!$B$13</definedName>
    <definedName name="solver_lhs3" localSheetId="2" hidden="1">Data!$C$5</definedName>
    <definedName name="solver_lhs4" localSheetId="2" hidden="1">Data!$B$7</definedName>
    <definedName name="solver_lhs5" localSheetId="2" hidden="1">Data!$C$5</definedName>
    <definedName name="solver_lhs6" localSheetId="2" hidden="1">Data!$B$11</definedName>
    <definedName name="solver_lhs7" localSheetId="2" hidden="1">Data!$C$11</definedName>
    <definedName name="solver_lhs8" localSheetId="2" hidden="1">Data!$C$11</definedName>
    <definedName name="solver_lhs9" localSheetId="2" hidden="1">Data!$B$9</definedName>
    <definedName name="solver_lin" localSheetId="2" hidden="1">2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od" localSheetId="2" hidden="1">2147483647</definedName>
    <definedName name="solver_num" localSheetId="2" hidden="1">16</definedName>
    <definedName name="solver_nwt" localSheetId="2" hidden="1">1</definedName>
    <definedName name="solver_opt" localSheetId="2" hidden="1">Data!$B$15</definedName>
    <definedName name="solver_pre" localSheetId="2" hidden="1">0.000001</definedName>
    <definedName name="solver_rbv" localSheetId="2" hidden="1">1</definedName>
    <definedName name="solver_rel1" localSheetId="2" hidden="1">3</definedName>
    <definedName name="solver_rel10" localSheetId="2" hidden="1">1</definedName>
    <definedName name="solver_rel11" localSheetId="2" hidden="1">3</definedName>
    <definedName name="solver_rel12" localSheetId="2" hidden="1">1</definedName>
    <definedName name="solver_rel13" localSheetId="2" hidden="1">3</definedName>
    <definedName name="solver_rel14" localSheetId="2" hidden="1">3</definedName>
    <definedName name="solver_rel15" localSheetId="2" hidden="1">1</definedName>
    <definedName name="solver_rel16" localSheetId="2" hidden="1">3</definedName>
    <definedName name="solver_rel17" localSheetId="2" hidden="1">1</definedName>
    <definedName name="solver_rel18" localSheetId="2" hidden="1">3</definedName>
    <definedName name="solver_rel19" localSheetId="2" hidden="1">1</definedName>
    <definedName name="solver_rel2" localSheetId="2" hidden="1">1</definedName>
    <definedName name="solver_rel20" localSheetId="2" hidden="1">3</definedName>
    <definedName name="solver_rel3" localSheetId="2" hidden="1">1</definedName>
    <definedName name="solver_rel4" localSheetId="2" hidden="1">3</definedName>
    <definedName name="solver_rel5" localSheetId="2" hidden="1">3</definedName>
    <definedName name="solver_rel6" localSheetId="2" hidden="1">1</definedName>
    <definedName name="solver_rel7" localSheetId="2" hidden="1">3</definedName>
    <definedName name="solver_rel8" localSheetId="2" hidden="1">1</definedName>
    <definedName name="solver_rel9" localSheetId="2" hidden="1">1</definedName>
    <definedName name="solver_rhs1" localSheetId="2" hidden="1">0</definedName>
    <definedName name="solver_rhs10" localSheetId="2" hidden="1">10</definedName>
    <definedName name="solver_rhs11" localSheetId="2" hidden="1">1</definedName>
    <definedName name="solver_rhs12" localSheetId="2" hidden="1">10</definedName>
    <definedName name="solver_rhs13" localSheetId="2" hidden="1">0</definedName>
    <definedName name="solver_rhs14" localSheetId="2" hidden="1">5</definedName>
    <definedName name="solver_rhs15" localSheetId="2" hidden="1">10</definedName>
    <definedName name="solver_rhs16" localSheetId="2" hidden="1">1</definedName>
    <definedName name="solver_rhs17" localSheetId="2" hidden="1">10</definedName>
    <definedName name="solver_rhs18" localSheetId="2" hidden="1">0</definedName>
    <definedName name="solver_rhs19" localSheetId="2" hidden="1">10</definedName>
    <definedName name="solver_rhs2" localSheetId="2" hidden="1">5</definedName>
    <definedName name="solver_rhs20" localSheetId="2" hidden="1">0</definedName>
    <definedName name="solver_rhs3" localSheetId="2" hidden="1">5</definedName>
    <definedName name="solver_rhs4" localSheetId="2" hidden="1">1</definedName>
    <definedName name="solver_rhs5" localSheetId="2" hidden="1">1</definedName>
    <definedName name="solver_rhs6" localSheetId="2" hidden="1">30</definedName>
    <definedName name="solver_rhs7" localSheetId="2" hidden="1">5</definedName>
    <definedName name="solver_rhs8" localSheetId="2" hidden="1">30</definedName>
    <definedName name="solver_rhs9" localSheetId="2" hidden="1">1</definedName>
    <definedName name="solver_rlx" localSheetId="2" hidden="1">1</definedName>
    <definedName name="solver_rsd" localSheetId="2" hidden="1">0</definedName>
    <definedName name="solver_scl" localSheetId="2" hidden="1">2</definedName>
    <definedName name="solver_sho" localSheetId="2" hidden="1">2</definedName>
    <definedName name="solver_ssz" localSheetId="2" hidden="1">100</definedName>
    <definedName name="solver_tim" localSheetId="2" hidden="1">100</definedName>
    <definedName name="solver_tol" localSheetId="2" hidden="1">0.05</definedName>
    <definedName name="solver_typ" localSheetId="2" hidden="1">2</definedName>
    <definedName name="solver_val" localSheetId="2" hidden="1">0</definedName>
    <definedName name="solver_ver" localSheetId="2" hidden="1">3</definedName>
  </definedNames>
  <calcPr calcId="145621"/>
</workbook>
</file>

<file path=xl/calcChain.xml><?xml version="1.0" encoding="utf-8"?>
<calcChain xmlns="http://schemas.openxmlformats.org/spreadsheetml/2006/main">
  <c r="C9" i="1" l="1"/>
  <c r="G17" i="1" s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D38" i="1" l="1"/>
  <c r="E38" i="1" s="1"/>
  <c r="D20" i="1"/>
  <c r="E20" i="1" s="1"/>
  <c r="G32" i="1"/>
  <c r="H32" i="1" s="1"/>
  <c r="G33" i="1"/>
  <c r="H33" i="1" s="1"/>
  <c r="G43" i="1"/>
  <c r="H43" i="1" s="1"/>
  <c r="D23" i="1"/>
  <c r="E23" i="1" s="1"/>
  <c r="D40" i="1"/>
  <c r="E40" i="1" s="1"/>
  <c r="G36" i="1"/>
  <c r="H36" i="1" s="1"/>
  <c r="G31" i="1"/>
  <c r="H31" i="1" s="1"/>
  <c r="G24" i="1"/>
  <c r="H24" i="1" s="1"/>
  <c r="D35" i="1"/>
  <c r="E35" i="1" s="1"/>
  <c r="G42" i="1"/>
  <c r="H42" i="1" s="1"/>
  <c r="G39" i="1"/>
  <c r="H39" i="1" s="1"/>
  <c r="D18" i="1"/>
  <c r="E18" i="1" s="1"/>
  <c r="D37" i="1"/>
  <c r="E37" i="1" s="1"/>
  <c r="D19" i="1"/>
  <c r="E19" i="1" s="1"/>
  <c r="D41" i="1"/>
  <c r="E41" i="1" s="1"/>
  <c r="G29" i="1"/>
  <c r="H29" i="1" s="1"/>
  <c r="G26" i="1"/>
  <c r="H26" i="1" s="1"/>
  <c r="G25" i="1"/>
  <c r="H25" i="1" s="1"/>
  <c r="D43" i="1"/>
  <c r="E43" i="1" s="1"/>
  <c r="D32" i="1"/>
  <c r="E32" i="1" s="1"/>
  <c r="G41" i="1"/>
  <c r="H41" i="1" s="1"/>
  <c r="G37" i="1"/>
  <c r="H37" i="1" s="1"/>
  <c r="G27" i="1"/>
  <c r="H27" i="1" s="1"/>
  <c r="D27" i="1"/>
  <c r="E27" i="1" s="1"/>
  <c r="F44" i="1"/>
  <c r="D34" i="1"/>
  <c r="E34" i="1" s="1"/>
  <c r="D17" i="1"/>
  <c r="E17" i="1" s="1"/>
  <c r="D22" i="1"/>
  <c r="E22" i="1" s="1"/>
  <c r="G38" i="1"/>
  <c r="H38" i="1" s="1"/>
  <c r="G34" i="1"/>
  <c r="H34" i="1" s="1"/>
  <c r="G35" i="1"/>
  <c r="H35" i="1" s="1"/>
  <c r="G23" i="1"/>
  <c r="H23" i="1" s="1"/>
  <c r="G30" i="1"/>
  <c r="H30" i="1" s="1"/>
  <c r="D21" i="1"/>
  <c r="E21" i="1" s="1"/>
  <c r="D25" i="1"/>
  <c r="E25" i="1" s="1"/>
  <c r="D28" i="1"/>
  <c r="E28" i="1" s="1"/>
  <c r="D42" i="1"/>
  <c r="E42" i="1" s="1"/>
  <c r="G20" i="1"/>
  <c r="H20" i="1" s="1"/>
  <c r="G21" i="1"/>
  <c r="H21" i="1" s="1"/>
  <c r="D30" i="1"/>
  <c r="E30" i="1" s="1"/>
  <c r="D26" i="1"/>
  <c r="E26" i="1" s="1"/>
  <c r="D33" i="1"/>
  <c r="E33" i="1" s="1"/>
  <c r="D39" i="1"/>
  <c r="E39" i="1" s="1"/>
  <c r="D29" i="1"/>
  <c r="E29" i="1" s="1"/>
  <c r="D24" i="1"/>
  <c r="E24" i="1" s="1"/>
  <c r="G22" i="1"/>
  <c r="H22" i="1" s="1"/>
  <c r="D36" i="1"/>
  <c r="E36" i="1" s="1"/>
  <c r="G19" i="1"/>
  <c r="H19" i="1" s="1"/>
  <c r="G28" i="1"/>
  <c r="H28" i="1" s="1"/>
  <c r="G40" i="1"/>
  <c r="H40" i="1" s="1"/>
  <c r="D31" i="1"/>
  <c r="E31" i="1" s="1"/>
  <c r="G18" i="1"/>
  <c r="H18" i="1" s="1"/>
  <c r="H17" i="1"/>
  <c r="G44" i="1" l="1"/>
  <c r="B15" i="1"/>
</calcChain>
</file>

<file path=xl/comments1.xml><?xml version="1.0" encoding="utf-8"?>
<comments xmlns="http://schemas.openxmlformats.org/spreadsheetml/2006/main">
  <authors>
    <author>Noritaka Matsuo</author>
  </authors>
  <commentList>
    <comment ref="B10" authorId="0">
      <text>
        <r>
          <rPr>
            <b/>
            <sz val="9"/>
            <color indexed="81"/>
            <rFont val="ＭＳ Ｐゴシック"/>
            <family val="3"/>
            <charset val="128"/>
          </rPr>
          <t>Noritaka Matsuo: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<sst xmlns="http://schemas.openxmlformats.org/spreadsheetml/2006/main" count="163" uniqueCount="90">
  <si>
    <t>MFB=1-w1*EXP(-a1*(t/tb1)^(m1+1)))-w2*EXP(-a2*(MAX(0,t-dt)/tb2)^(m2+1)))                                   where t is a crank angle from pre-mixed combustion start, and dt is  delay of diffusing combustion</t>
  </si>
  <si>
    <t>Coefficients_Fitted</t>
  </si>
  <si>
    <t>Target Cell</t>
  </si>
  <si>
    <t>Double Wiebe Function Fit for Heat Release of a Diesel Engine</t>
  </si>
  <si>
    <t>Coefficients_Mathematical</t>
  </si>
  <si>
    <t>a1</t>
  </si>
  <si>
    <t>m1</t>
  </si>
  <si>
    <t>a2</t>
  </si>
  <si>
    <t>m2</t>
  </si>
  <si>
    <t xml:space="preserve"> </t>
  </si>
  <si>
    <t>w1</t>
  </si>
  <si>
    <t>w2=1-w1</t>
  </si>
  <si>
    <t>w2</t>
  </si>
  <si>
    <t>tb1</t>
  </si>
  <si>
    <t>tb2</t>
  </si>
  <si>
    <t>dt</t>
  </si>
  <si>
    <t>CA</t>
  </si>
  <si>
    <t>Fitted MFB</t>
  </si>
  <si>
    <t>ABS Error_MFB</t>
  </si>
  <si>
    <t>Fittted HR_Ratio</t>
  </si>
  <si>
    <t>Sum. Of HR (should be nearly equal to 1.0 at the end of combustion)</t>
  </si>
  <si>
    <t>Square of Error_HR ratio</t>
  </si>
  <si>
    <t>Measured MFB</t>
  </si>
  <si>
    <t>Measured HR_Ratio</t>
  </si>
  <si>
    <t>Iteration Status - Data Exploration=0, Optimization=7, Solutions=1, ASAP, (DONE)</t>
  </si>
  <si>
    <t>Base Run</t>
  </si>
  <si>
    <t>Solution 1</t>
  </si>
  <si>
    <t>Objective</t>
  </si>
  <si>
    <t xml:space="preserve">  Goal1 (Match 'Data'!$G$17:$G$43)</t>
  </si>
  <si>
    <t xml:space="preserve">    Match 'Data'!$G$17:$G$43, Points Average=0.0370</t>
  </si>
  <si>
    <t xml:space="preserve">    Match 'Data'!$G$17:$G$43, Σ(Target Point Error)²</t>
  </si>
  <si>
    <t>Strategy</t>
  </si>
  <si>
    <t xml:space="preserve">  'Data'!$B$5, Real, Min=1, Max=10</t>
  </si>
  <si>
    <t xml:space="preserve">  'Data'!$C$5, Real, Min=1, Max=3</t>
  </si>
  <si>
    <t xml:space="preserve">  'Data'!$B$7, Real, Min=1, Max=10</t>
  </si>
  <si>
    <t xml:space="preserve">  'Data'!$C$7, Real, Min=1, Max=5</t>
  </si>
  <si>
    <t xml:space="preserve">  'Data'!$B$9, Real, Min=0, Max=1</t>
  </si>
  <si>
    <t xml:space="preserve">  'Data'!$B$11, Real, Min=5, Max=30</t>
  </si>
  <si>
    <t xml:space="preserve">  'Data'!$C$11, Real, Min=5, Max=30</t>
  </si>
  <si>
    <t xml:space="preserve">  'Data'!$B$13, Real, Min=0, Max=10</t>
  </si>
  <si>
    <t>Goal Characteristics</t>
  </si>
  <si>
    <t>Range</t>
  </si>
  <si>
    <t xml:space="preserve">    Maximum Points Average</t>
  </si>
  <si>
    <t xml:space="preserve">    Minimum Points Average</t>
  </si>
  <si>
    <t xml:space="preserve">    Maximum Σ(Target Point Error)²</t>
  </si>
  <si>
    <t xml:space="preserve">    Minimum Σ(Target Point Error)²</t>
  </si>
  <si>
    <t xml:space="preserve">    Points</t>
  </si>
  <si>
    <t xml:space="preserve">      Match 'Data'!$G$17, Targetvalue=0</t>
  </si>
  <si>
    <t xml:space="preserve">      Match 'Data'!$G$18, Targetvalue=0.0366795748934106</t>
  </si>
  <si>
    <t xml:space="preserve">      Match 'Data'!$G$19, Targetvalue=0.0720595992513508</t>
  </si>
  <si>
    <t xml:space="preserve">      Match 'Data'!$G$20, Targetvalue=0.0878809400765797</t>
  </si>
  <si>
    <t xml:space="preserve">      Match 'Data'!$G$21, Targetvalue=0.0813491427622828</t>
  </si>
  <si>
    <t xml:space="preserve">      Match 'Data'!$G$22, Targetvalue=0.0622847500968624</t>
  </si>
  <si>
    <t xml:space="preserve">      Match 'Data'!$G$23, Targetvalue=0.043507422123784</t>
  </si>
  <si>
    <t xml:space="preserve">      Match 'Data'!$G$24, Targetvalue=0.0332853456308881</t>
  </si>
  <si>
    <t xml:space="preserve">      Match 'Data'!$G$25, Targetvalue=0.0330396245223878</t>
  </si>
  <si>
    <t xml:space="preserve">      Match 'Data'!$G$26, Targetvalue=0.0398733121735353</t>
  </si>
  <si>
    <t xml:space="preserve">      Match 'Data'!$G$27, Targetvalue=0.0498240474812613</t>
  </si>
  <si>
    <t xml:space="preserve">      Match 'Data'!$G$28, Targetvalue=0.0595023526129595</t>
  </si>
  <si>
    <t xml:space="preserve">      Match 'Data'!$G$29, Targetvalue=0.0663956107025053</t>
  </si>
  <si>
    <t xml:space="preserve">      Match 'Data'!$G$30, Targetvalue=0.0688472753731768</t>
  </si>
  <si>
    <t xml:space="preserve">      Match 'Data'!$G$31, Targetvalue=0.0661629841288631</t>
  </si>
  <si>
    <t xml:space="preserve">      Match 'Data'!$G$32, Targetvalue=0.0587389676912366</t>
  </si>
  <si>
    <t xml:space="preserve">      Match 'Data'!$G$33, Targetvalue=0.0479737045997696</t>
  </si>
  <si>
    <t xml:space="preserve">      Match 'Data'!$G$34, Targetvalue=0.0358646979791974</t>
  </si>
  <si>
    <t xml:space="preserve">      Match 'Data'!$G$35, Targetvalue=0.0244035003044803</t>
  </si>
  <si>
    <t xml:space="preserve">      Match 'Data'!$G$36, Targetvalue=0.0150197406211865</t>
  </si>
  <si>
    <t xml:space="preserve">      Match 'Data'!$G$37, Targetvalue=0.00830643053764719</t>
  </si>
  <si>
    <t xml:space="preserve">      Match 'Data'!$G$38, Targetvalue=0.00409889652108552</t>
  </si>
  <si>
    <t xml:space="preserve">      Match 'Data'!$G$39, Targetvalue=0.00179161233313981</t>
  </si>
  <si>
    <t xml:space="preserve">      Match 'Data'!$G$40, Targetvalue=0.000688418226583038</t>
  </si>
  <si>
    <t xml:space="preserve">      Match 'Data'!$G$41, Targetvalue=0.000230724995314735</t>
  </si>
  <si>
    <t xml:space="preserve">      Match 'Data'!$G$42, Targetvalue=6.69083625669188E-05</t>
  </si>
  <si>
    <t xml:space="preserve">      Match 'Data'!$G$43, Targetvalue=1.66507758830612E-05</t>
  </si>
  <si>
    <t xml:space="preserve">    Solution Error Gradients By Variable</t>
  </si>
  <si>
    <t>dΣErr²/dV</t>
  </si>
  <si>
    <t xml:space="preserve">      'Data'!$B$5</t>
  </si>
  <si>
    <t>N/A</t>
  </si>
  <si>
    <t xml:space="preserve">        Minus Gradient</t>
  </si>
  <si>
    <t xml:space="preserve">        Plus Gradient</t>
  </si>
  <si>
    <t>Max</t>
  </si>
  <si>
    <t xml:space="preserve">      'Data'!$C$5</t>
  </si>
  <si>
    <t xml:space="preserve">      'Data'!$B$7</t>
  </si>
  <si>
    <t xml:space="preserve">      'Data'!$C$7</t>
  </si>
  <si>
    <t xml:space="preserve">      'Data'!$B$9</t>
  </si>
  <si>
    <t xml:space="preserve">      'Data'!$B$11</t>
  </si>
  <si>
    <t xml:space="preserve">      'Data'!$C$11</t>
  </si>
  <si>
    <t xml:space="preserve">      'Data'!$B$13</t>
  </si>
  <si>
    <t>Iteration Status - Data Exploration=0, Optimization=7, Solutions=1, Normal, (DONE)</t>
  </si>
  <si>
    <t>Goal: Minimize  Sum of the Squares of Error_HR_Ratio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</si>
</sst>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0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9"/>
      <name val="Arial"/>
      <family val="2"/>
    </font>
    <font>
      <u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>
      <alignment vertical="center"/>
    </xf>
    <xf numFmtId="0" fontId="5" fillId="4" borderId="3" xfId="0" applyFont="1" applyFill="1" applyBorder="1">
      <alignment vertical="center"/>
    </xf>
    <xf numFmtId="0" fontId="5" fillId="4" borderId="4" xfId="0" applyFont="1" applyFill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7" fillId="0" borderId="0" xfId="0" applyFont="1" applyFill="1" applyBorder="1" applyAlignment="1">
      <alignment vertical="center"/>
    </xf>
    <xf numFmtId="0" fontId="5" fillId="5" borderId="7" xfId="0" applyFont="1" applyFill="1" applyBorder="1">
      <alignment vertical="center"/>
    </xf>
    <xf numFmtId="0" fontId="5" fillId="5" borderId="8" xfId="0" applyFont="1" applyFill="1" applyBorder="1">
      <alignment vertical="center"/>
    </xf>
    <xf numFmtId="0" fontId="5" fillId="6" borderId="7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6" borderId="8" xfId="0" applyFont="1" applyFill="1" applyBorder="1">
      <alignment vertical="center"/>
    </xf>
    <xf numFmtId="0" fontId="5" fillId="7" borderId="9" xfId="0" applyFont="1" applyFill="1" applyBorder="1">
      <alignment vertical="center"/>
    </xf>
    <xf numFmtId="0" fontId="5" fillId="8" borderId="7" xfId="0" applyFont="1" applyFill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4" borderId="7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4" borderId="12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4" xfId="0" applyFont="1" applyFill="1" applyBorder="1">
      <alignment vertical="center"/>
    </xf>
    <xf numFmtId="0" fontId="6" fillId="6" borderId="14" xfId="0" applyFont="1" applyFill="1" applyBorder="1" applyAlignment="1">
      <alignment vertical="center" wrapText="1" shrinkToFit="1"/>
    </xf>
    <xf numFmtId="0" fontId="5" fillId="0" borderId="8" xfId="0" applyFont="1" applyBorder="1">
      <alignment vertical="center"/>
    </xf>
    <xf numFmtId="49" fontId="6" fillId="9" borderId="15" xfId="0" applyNumberFormat="1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9" fontId="5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NumberFormat="1" applyFont="1" applyBorder="1" applyAlignment="1">
      <alignment vertical="center"/>
    </xf>
    <xf numFmtId="0" fontId="6" fillId="0" borderId="18" xfId="0" applyNumberFormat="1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9" fontId="5" fillId="0" borderId="19" xfId="0" applyNumberFormat="1" applyFont="1" applyBorder="1" applyAlignment="1">
      <alignment horizontal="right" vertical="center"/>
    </xf>
    <xf numFmtId="164" fontId="5" fillId="0" borderId="19" xfId="0" applyNumberFormat="1" applyFont="1" applyBorder="1" applyAlignment="1">
      <alignment horizontal="right" vertical="center"/>
    </xf>
    <xf numFmtId="0" fontId="5" fillId="0" borderId="19" xfId="0" applyNumberFormat="1" applyFont="1" applyBorder="1" applyAlignment="1">
      <alignment vertical="center"/>
    </xf>
    <xf numFmtId="0" fontId="6" fillId="0" borderId="19" xfId="0" applyNumberFormat="1" applyFont="1" applyBorder="1" applyAlignment="1">
      <alignment horizontal="right" vertical="center"/>
    </xf>
    <xf numFmtId="0" fontId="5" fillId="0" borderId="19" xfId="0" applyNumberFormat="1" applyFont="1" applyBorder="1" applyAlignment="1">
      <alignment horizontal="right" vertical="center"/>
    </xf>
    <xf numFmtId="165" fontId="5" fillId="0" borderId="19" xfId="0" applyNumberFormat="1" applyFont="1" applyBorder="1" applyAlignment="1">
      <alignment horizontal="right" vertical="center"/>
    </xf>
    <xf numFmtId="165" fontId="5" fillId="0" borderId="20" xfId="0" applyNumberFormat="1" applyFont="1" applyBorder="1" applyAlignment="1">
      <alignment horizontal="right" vertical="center"/>
    </xf>
    <xf numFmtId="0" fontId="6" fillId="0" borderId="21" xfId="0" applyFont="1" applyBorder="1" applyAlignment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5" fillId="0" borderId="24" xfId="0" applyFont="1" applyBorder="1">
      <alignment vertical="center"/>
    </xf>
    <xf numFmtId="0" fontId="7" fillId="10" borderId="18" xfId="0" applyFont="1" applyFill="1" applyBorder="1" applyAlignment="1">
      <alignment vertical="center"/>
    </xf>
    <xf numFmtId="0" fontId="0" fillId="0" borderId="16" xfId="0" applyBorder="1">
      <alignment vertical="center"/>
    </xf>
    <xf numFmtId="0" fontId="0" fillId="0" borderId="20" xfId="0" applyBorder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11" borderId="5" xfId="0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Heat Release Ratio</a:t>
            </a:r>
          </a:p>
        </c:rich>
      </c:tx>
      <c:layout>
        <c:manualLayout>
          <c:xMode val="edge"/>
          <c:yMode val="edge"/>
          <c:x val="0.35849056603773582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62486126526083"/>
          <c:y val="0.15660685154975529"/>
          <c:w val="0.77469478357380683"/>
          <c:h val="0.73735725938009788"/>
        </c:manualLayout>
      </c:layout>
      <c:scatterChart>
        <c:scatterStyle val="smoothMarker"/>
        <c:varyColors val="0"/>
        <c:ser>
          <c:idx val="3"/>
          <c:order val="0"/>
          <c:tx>
            <c:strRef>
              <c:f>Data!$F$16</c:f>
              <c:strCache>
                <c:ptCount val="1"/>
                <c:pt idx="0">
                  <c:v>Measured HR_Ratio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Data!$B$17:$B$43</c:f>
              <c:numCache>
                <c:formatCode>General</c:formatCode>
                <c:ptCount val="2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</c:numCache>
            </c:numRef>
          </c:xVal>
          <c:yVal>
            <c:numRef>
              <c:f>Data!$F$17:$F$43</c:f>
              <c:numCache>
                <c:formatCode>General</c:formatCode>
                <c:ptCount val="27"/>
                <c:pt idx="0">
                  <c:v>0</c:v>
                </c:pt>
                <c:pt idx="1">
                  <c:v>3.6679574893410623E-2</c:v>
                </c:pt>
                <c:pt idx="2">
                  <c:v>7.2059599251350831E-2</c:v>
                </c:pt>
                <c:pt idx="3">
                  <c:v>8.7880940076579664E-2</c:v>
                </c:pt>
                <c:pt idx="4">
                  <c:v>8.1349142762282806E-2</c:v>
                </c:pt>
                <c:pt idx="5">
                  <c:v>6.2284750096862421E-2</c:v>
                </c:pt>
                <c:pt idx="6">
                  <c:v>4.3507422123784043E-2</c:v>
                </c:pt>
                <c:pt idx="7">
                  <c:v>3.3285345630888072E-2</c:v>
                </c:pt>
                <c:pt idx="8">
                  <c:v>3.3039624522387831E-2</c:v>
                </c:pt>
                <c:pt idx="9">
                  <c:v>3.9873312173535312E-2</c:v>
                </c:pt>
                <c:pt idx="10">
                  <c:v>4.9824047481261284E-2</c:v>
                </c:pt>
                <c:pt idx="11">
                  <c:v>5.9502352612959511E-2</c:v>
                </c:pt>
                <c:pt idx="12">
                  <c:v>6.6395610702505298E-2</c:v>
                </c:pt>
                <c:pt idx="13">
                  <c:v>6.8847275373176822E-2</c:v>
                </c:pt>
                <c:pt idx="14">
                  <c:v>6.6162984128863109E-2</c:v>
                </c:pt>
                <c:pt idx="15">
                  <c:v>5.873896769123664E-2</c:v>
                </c:pt>
                <c:pt idx="16">
                  <c:v>4.7973704599769552E-2</c:v>
                </c:pt>
                <c:pt idx="17">
                  <c:v>3.5864697979197356E-2</c:v>
                </c:pt>
                <c:pt idx="18">
                  <c:v>2.4403500304480314E-2</c:v>
                </c:pt>
                <c:pt idx="19">
                  <c:v>1.5019740621186474E-2</c:v>
                </c:pt>
                <c:pt idx="20">
                  <c:v>8.3064305376471925E-3</c:v>
                </c:pt>
                <c:pt idx="21">
                  <c:v>4.0988965210855205E-3</c:v>
                </c:pt>
                <c:pt idx="22">
                  <c:v>1.7916123331398121E-3</c:v>
                </c:pt>
                <c:pt idx="23">
                  <c:v>6.8841822658303759E-4</c:v>
                </c:pt>
                <c:pt idx="24">
                  <c:v>2.3072499531473544E-4</c:v>
                </c:pt>
                <c:pt idx="25">
                  <c:v>6.690836256691882E-5</c:v>
                </c:pt>
                <c:pt idx="26">
                  <c:v>1.665077588306115E-5</c:v>
                </c:pt>
              </c:numCache>
            </c:numRef>
          </c:yVal>
          <c:smooth val="1"/>
        </c:ser>
        <c:ser>
          <c:idx val="4"/>
          <c:order val="1"/>
          <c:tx>
            <c:strRef>
              <c:f>Data!$G$16</c:f>
              <c:strCache>
                <c:ptCount val="1"/>
                <c:pt idx="0">
                  <c:v>Fittted HR_Ratio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Data!$B$17:$B$43</c:f>
              <c:numCache>
                <c:formatCode>General</c:formatCode>
                <c:ptCount val="2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</c:numCache>
            </c:numRef>
          </c:xVal>
          <c:yVal>
            <c:numRef>
              <c:f>Data!$G$17:$G$43</c:f>
              <c:numCache>
                <c:formatCode>General</c:formatCode>
                <c:ptCount val="27"/>
                <c:pt idx="0">
                  <c:v>0</c:v>
                </c:pt>
                <c:pt idx="1">
                  <c:v>4.9875156119873008E-3</c:v>
                </c:pt>
                <c:pt idx="2">
                  <c:v>9.9004983374916811E-3</c:v>
                </c:pt>
                <c:pt idx="3">
                  <c:v>1.4666268557900045E-2</c:v>
                </c:pt>
                <c:pt idx="4">
                  <c:v>1.9215788783046465E-2</c:v>
                </c:pt>
                <c:pt idx="5">
                  <c:v>2.3485326570336897E-2</c:v>
                </c:pt>
                <c:pt idx="6">
                  <c:v>2.7417935558136843E-2</c:v>
                </c:pt>
                <c:pt idx="7">
                  <c:v>3.0964706673021928E-2</c:v>
                </c:pt>
                <c:pt idx="8">
                  <c:v>3.4085751558648451E-2</c:v>
                </c:pt>
                <c:pt idx="9">
                  <c:v>3.6750891716914987E-2</c:v>
                </c:pt>
                <c:pt idx="10">
                  <c:v>3.8940039153570249E-2</c:v>
                </c:pt>
                <c:pt idx="11">
                  <c:v>4.0643266854241931E-2</c:v>
                </c:pt>
                <c:pt idx="12">
                  <c:v>4.1860579564261861E-2</c:v>
                </c:pt>
                <c:pt idx="13">
                  <c:v>4.2601406531244633E-2</c:v>
                </c:pt>
                <c:pt idx="14">
                  <c:v>4.2883847592909134E-2</c:v>
                </c:pt>
                <c:pt idx="15">
                  <c:v>4.2733711854819223E-2</c:v>
                </c:pt>
                <c:pt idx="16">
                  <c:v>4.2183393923443883E-2</c:v>
                </c:pt>
                <c:pt idx="17">
                  <c:v>4.1270636088096758E-2</c:v>
                </c:pt>
                <c:pt idx="18">
                  <c:v>4.0037225960064697E-2</c:v>
                </c:pt>
                <c:pt idx="19">
                  <c:v>3.8527677981015453E-2</c:v>
                </c:pt>
                <c:pt idx="20">
                  <c:v>3.6787944117144235E-2</c:v>
                </c:pt>
                <c:pt idx="21">
                  <c:v>3.4864194261189363E-2</c:v>
                </c:pt>
                <c:pt idx="22">
                  <c:v>3.2801700737287609E-2</c:v>
                </c:pt>
                <c:pt idx="23">
                  <c:v>3.0643854248555279E-2</c:v>
                </c:pt>
                <c:pt idx="24">
                  <c:v>2.8431331041854611E-2</c:v>
                </c:pt>
                <c:pt idx="25">
                  <c:v>2.6201423393887226E-2</c:v>
                </c:pt>
                <c:pt idx="26">
                  <c:v>2.3987538119088603E-2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051648"/>
        <c:axId val="193545728"/>
      </c:scatterChart>
      <c:valAx>
        <c:axId val="193051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Crank Angle degrees</a:t>
                </a:r>
              </a:p>
            </c:rich>
          </c:tx>
          <c:layout>
            <c:manualLayout>
              <c:xMode val="edge"/>
              <c:yMode val="edge"/>
              <c:x val="0.43285238623751388"/>
              <c:y val="0.952691680261011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545728"/>
        <c:crosses val="autoZero"/>
        <c:crossBetween val="midCat"/>
      </c:valAx>
      <c:valAx>
        <c:axId val="193545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Heat Release ratio</a:t>
                </a:r>
              </a:p>
            </c:rich>
          </c:tx>
          <c:layout>
            <c:manualLayout>
              <c:xMode val="edge"/>
              <c:yMode val="edge"/>
              <c:x val="5.327413984461709E-2"/>
              <c:y val="0.4078303425774877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05164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7425083240843509"/>
          <c:y val="0.10603588907014681"/>
          <c:w val="0.64927857935627076"/>
          <c:h val="4.24143556280587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Mass Fraction Burned </a:t>
            </a:r>
          </a:p>
        </c:rich>
      </c:tx>
      <c:layout>
        <c:manualLayout>
          <c:xMode val="edge"/>
          <c:yMode val="edge"/>
          <c:x val="0.34406215316315203"/>
          <c:y val="1.95758564437194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3840177580466"/>
          <c:y val="0.15171288743882544"/>
          <c:w val="0.84017758046614877"/>
          <c:h val="0.7243066884176182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Data!$C$16</c:f>
              <c:strCache>
                <c:ptCount val="1"/>
                <c:pt idx="0">
                  <c:v>Measured MFB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Data!$B$17:$B$43</c:f>
              <c:numCache>
                <c:formatCode>General</c:formatCode>
                <c:ptCount val="2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</c:numCache>
            </c:numRef>
          </c:xVal>
          <c:yVal>
            <c:numRef>
              <c:f>Data!$C$17:$C$43</c:f>
              <c:numCache>
                <c:formatCode>General</c:formatCode>
                <c:ptCount val="27"/>
                <c:pt idx="0">
                  <c:v>0</c:v>
                </c:pt>
                <c:pt idx="1">
                  <c:v>1.7040786884491843E-2</c:v>
                </c:pt>
                <c:pt idx="2">
                  <c:v>7.2520532015490136E-2</c:v>
                </c:pt>
                <c:pt idx="3">
                  <c:v>0.15448534720999241</c:v>
                </c:pt>
                <c:pt idx="4">
                  <c:v>0.24066566554846813</c:v>
                </c:pt>
                <c:pt idx="5">
                  <c:v>0.31297084230735839</c:v>
                </c:pt>
                <c:pt idx="6">
                  <c:v>0.36539049633337761</c:v>
                </c:pt>
                <c:pt idx="7">
                  <c:v>0.40292062354366809</c:v>
                </c:pt>
                <c:pt idx="8">
                  <c:v>0.43533499430051048</c:v>
                </c:pt>
                <c:pt idx="9">
                  <c:v>0.47136874615146795</c:v>
                </c:pt>
                <c:pt idx="10">
                  <c:v>0.51611240448586515</c:v>
                </c:pt>
                <c:pt idx="11">
                  <c:v>0.57091602653841567</c:v>
                </c:pt>
                <c:pt idx="12">
                  <c:v>0.63417953908845237</c:v>
                </c:pt>
                <c:pt idx="13">
                  <c:v>0.70221607375987649</c:v>
                </c:pt>
                <c:pt idx="14">
                  <c:v>0.77014966420098196</c:v>
                </c:pt>
                <c:pt idx="15">
                  <c:v>0.83295053328634117</c:v>
                </c:pt>
                <c:pt idx="16">
                  <c:v>0.8865068967809846</c:v>
                </c:pt>
                <c:pt idx="17">
                  <c:v>0.92845016307380701</c:v>
                </c:pt>
                <c:pt idx="18">
                  <c:v>0.95845888179909999</c:v>
                </c:pt>
                <c:pt idx="19">
                  <c:v>0.97795944999655748</c:v>
                </c:pt>
                <c:pt idx="20">
                  <c:v>0.98939726581623733</c:v>
                </c:pt>
                <c:pt idx="21">
                  <c:v>0.99541249925500297</c:v>
                </c:pt>
                <c:pt idx="22">
                  <c:v>0.99822929295058838</c:v>
                </c:pt>
                <c:pt idx="23">
                  <c:v>0.99939532874257087</c:v>
                </c:pt>
                <c:pt idx="24">
                  <c:v>0.99981885505339996</c:v>
                </c:pt>
                <c:pt idx="25">
                  <c:v>0.99995279976174989</c:v>
                </c:pt>
                <c:pt idx="26">
                  <c:v>0.99998939534833753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Data!$D$16</c:f>
              <c:strCache>
                <c:ptCount val="1"/>
                <c:pt idx="0">
                  <c:v>Fitted MFB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Data!$B$17:$B$43</c:f>
              <c:numCache>
                <c:formatCode>General</c:formatCode>
                <c:ptCount val="27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</c:numCache>
            </c:numRef>
          </c:xVal>
          <c:yVal>
            <c:numRef>
              <c:f>Data!$D$17:$D$43</c:f>
              <c:numCache>
                <c:formatCode>General</c:formatCode>
                <c:ptCount val="27"/>
                <c:pt idx="0">
                  <c:v>0</c:v>
                </c:pt>
                <c:pt idx="1">
                  <c:v>2.4968776025399153E-3</c:v>
                </c:pt>
                <c:pt idx="2">
                  <c:v>9.9501662508318933E-3</c:v>
                </c:pt>
                <c:pt idx="3">
                  <c:v>2.2248762806663658E-2</c:v>
                </c:pt>
                <c:pt idx="4">
                  <c:v>3.9210560847676823E-2</c:v>
                </c:pt>
                <c:pt idx="5">
                  <c:v>6.0586937186524192E-2</c:v>
                </c:pt>
                <c:pt idx="6">
                  <c:v>8.6068814728771814E-2</c:v>
                </c:pt>
                <c:pt idx="7">
                  <c:v>0.11529409505651644</c:v>
                </c:pt>
                <c:pt idx="8">
                  <c:v>0.14785621103378865</c:v>
                </c:pt>
                <c:pt idx="9">
                  <c:v>0.18331351740188917</c:v>
                </c:pt>
                <c:pt idx="10">
                  <c:v>0.22119921692859512</c:v>
                </c:pt>
                <c:pt idx="11">
                  <c:v>0.26103151174105577</c:v>
                </c:pt>
                <c:pt idx="12">
                  <c:v>0.30232367392896897</c:v>
                </c:pt>
                <c:pt idx="13">
                  <c:v>0.34459374567315948</c:v>
                </c:pt>
                <c:pt idx="14">
                  <c:v>0.38737360581558389</c:v>
                </c:pt>
                <c:pt idx="15">
                  <c:v>0.43021717526907699</c:v>
                </c:pt>
                <c:pt idx="16">
                  <c:v>0.47270757595695145</c:v>
                </c:pt>
                <c:pt idx="17">
                  <c:v>0.5144631048459205</c:v>
                </c:pt>
                <c:pt idx="18">
                  <c:v>0.55514193377705889</c:v>
                </c:pt>
                <c:pt idx="19">
                  <c:v>0.59444549493667942</c:v>
                </c:pt>
                <c:pt idx="20">
                  <c:v>0.63212055882855767</c:v>
                </c:pt>
                <c:pt idx="21">
                  <c:v>0.66796005465533936</c:v>
                </c:pt>
                <c:pt idx="22">
                  <c:v>0.70180272057011273</c:v>
                </c:pt>
                <c:pt idx="23">
                  <c:v>0.73353170218647579</c:v>
                </c:pt>
                <c:pt idx="24">
                  <c:v>0.76307224131787821</c:v>
                </c:pt>
                <c:pt idx="25">
                  <c:v>0.79038861284890216</c:v>
                </c:pt>
                <c:pt idx="26">
                  <c:v>0.81548047600701079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757120"/>
        <c:axId val="192788352"/>
      </c:scatterChart>
      <c:valAx>
        <c:axId val="1927571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Crank Angle degrees</a:t>
                </a:r>
              </a:p>
            </c:rich>
          </c:tx>
          <c:layout>
            <c:manualLayout>
              <c:xMode val="edge"/>
              <c:yMode val="edge"/>
              <c:x val="0.43285238623751388"/>
              <c:y val="0.934747145187601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788352"/>
        <c:crosses val="autoZero"/>
        <c:crossBetween val="midCat"/>
      </c:valAx>
      <c:valAx>
        <c:axId val="19278835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Burned</a:t>
                </a:r>
              </a:p>
            </c:rich>
          </c:tx>
          <c:layout>
            <c:manualLayout>
              <c:xMode val="edge"/>
              <c:yMode val="edge"/>
              <c:x val="3.1076581576026639E-2"/>
              <c:y val="0.4469820554649265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2757120"/>
        <c:crosses val="autoZero"/>
        <c:crossBetween val="midCat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3307436182019978"/>
          <c:y val="8.4828711256117462E-2"/>
          <c:w val="0.58601553829078801"/>
          <c:h val="4.5676998368678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1200000000000001" footer="0.51200000000000001"/>
  <pageSetup orientation="landscape" horizontalDpi="4294967293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5" right="0.75" top="1" bottom="1" header="0.51200000000000001" footer="0.51200000000000001"/>
  <pageSetup orientation="landscape" horizontalDpi="4294967293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316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2</xdr:row>
      <xdr:rowOff>19050</xdr:rowOff>
    </xdr:from>
    <xdr:to>
      <xdr:col>15</xdr:col>
      <xdr:colOff>9525</xdr:colOff>
      <xdr:row>19</xdr:row>
      <xdr:rowOff>95250</xdr:rowOff>
    </xdr:to>
    <xdr:pic>
      <xdr:nvPicPr>
        <xdr:cNvPr id="1112" name="Picture 2" descr="Double_Wieb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1266825"/>
          <a:ext cx="4038600" cy="3533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62"/>
  <sheetViews>
    <sheetView tabSelected="1" zoomScale="90" workbookViewId="0">
      <selection activeCell="B15" sqref="B15"/>
    </sheetView>
  </sheetViews>
  <sheetFormatPr defaultRowHeight="14.25"/>
  <cols>
    <col min="1" max="1" width="1.625" style="1" customWidth="1"/>
    <col min="2" max="2" width="11.375" style="1" customWidth="1"/>
    <col min="3" max="3" width="13.25" style="1" bestFit="1" customWidth="1"/>
    <col min="4" max="4" width="12.875" style="1" customWidth="1"/>
    <col min="5" max="5" width="15.25" style="1" customWidth="1"/>
    <col min="6" max="6" width="15.5" style="1" customWidth="1"/>
    <col min="7" max="7" width="12.375" style="1" customWidth="1"/>
    <col min="8" max="8" width="12.75" style="1" customWidth="1"/>
    <col min="9" max="9" width="12.75" style="41" customWidth="1"/>
    <col min="10" max="10" width="9.125" style="1" customWidth="1"/>
    <col min="11" max="16" width="9" style="1"/>
    <col min="17" max="17" width="54.625" style="1" bestFit="1" customWidth="1"/>
    <col min="18" max="18" width="9.5" style="1" bestFit="1" customWidth="1"/>
    <col min="19" max="19" width="9.875" style="1" bestFit="1" customWidth="1"/>
    <col min="20" max="20" width="9" style="1"/>
    <col min="21" max="21" width="54.625" style="1" bestFit="1" customWidth="1"/>
    <col min="22" max="22" width="9.5" style="1" bestFit="1" customWidth="1"/>
    <col min="23" max="23" width="9.875" style="1" bestFit="1" customWidth="1"/>
    <col min="24" max="16384" width="9" style="1"/>
  </cols>
  <sheetData>
    <row r="1" spans="2:23" ht="39" customHeight="1">
      <c r="B1" s="72" t="s">
        <v>3</v>
      </c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2:23" ht="59.25" customHeight="1" thickBot="1">
      <c r="B2" s="70" t="s">
        <v>0</v>
      </c>
      <c r="C2" s="71"/>
      <c r="D2" s="71"/>
      <c r="E2" s="71"/>
      <c r="F2" s="71"/>
      <c r="G2" s="71"/>
      <c r="H2" s="2"/>
      <c r="I2" s="39"/>
      <c r="J2" s="2"/>
    </row>
    <row r="3" spans="2:23" ht="18.75" customHeight="1" thickBot="1">
      <c r="B3" s="3" t="s">
        <v>1</v>
      </c>
      <c r="C3" s="4"/>
      <c r="D3" s="5"/>
      <c r="E3" s="5"/>
      <c r="F3" s="5"/>
      <c r="G3" s="6" t="s">
        <v>4</v>
      </c>
      <c r="H3" s="7"/>
      <c r="I3" s="40"/>
      <c r="Q3" s="61" t="s">
        <v>24</v>
      </c>
      <c r="R3" s="62"/>
      <c r="S3" s="63"/>
      <c r="U3" s="61" t="s">
        <v>88</v>
      </c>
      <c r="V3" s="62"/>
      <c r="W3" s="63"/>
    </row>
    <row r="4" spans="2:23" ht="15">
      <c r="B4" s="8" t="s">
        <v>5</v>
      </c>
      <c r="C4" s="9" t="s">
        <v>6</v>
      </c>
      <c r="G4" s="8" t="s">
        <v>5</v>
      </c>
      <c r="H4" s="9" t="s">
        <v>6</v>
      </c>
      <c r="I4" s="40"/>
      <c r="Q4" s="50"/>
      <c r="R4" s="44" t="s">
        <v>25</v>
      </c>
      <c r="S4" s="53" t="s">
        <v>26</v>
      </c>
      <c r="U4" s="50"/>
      <c r="V4" s="44" t="s">
        <v>25</v>
      </c>
      <c r="W4" s="53" t="s">
        <v>26</v>
      </c>
    </row>
    <row r="5" spans="2:23" ht="15">
      <c r="B5" s="10">
        <v>1</v>
      </c>
      <c r="C5" s="11">
        <v>1</v>
      </c>
      <c r="F5" s="12"/>
      <c r="G5" s="10">
        <v>6.9</v>
      </c>
      <c r="H5" s="11">
        <v>1.2</v>
      </c>
      <c r="I5" s="40"/>
      <c r="Q5" s="51" t="s">
        <v>27</v>
      </c>
      <c r="R5" s="45">
        <v>0.17219266338720501</v>
      </c>
      <c r="S5" s="54">
        <v>0.88104046280723503</v>
      </c>
      <c r="U5" s="51" t="s">
        <v>27</v>
      </c>
      <c r="V5" s="45">
        <v>0.17219266338720501</v>
      </c>
      <c r="W5" s="54">
        <v>0.99999999879171697</v>
      </c>
    </row>
    <row r="6" spans="2:23" ht="15">
      <c r="B6" s="13" t="s">
        <v>7</v>
      </c>
      <c r="C6" s="14" t="s">
        <v>8</v>
      </c>
      <c r="G6" s="13" t="s">
        <v>7</v>
      </c>
      <c r="H6" s="14" t="s">
        <v>8</v>
      </c>
      <c r="I6" s="40"/>
      <c r="Q6" s="51" t="s">
        <v>28</v>
      </c>
      <c r="R6" s="45">
        <v>0.17219266338720501</v>
      </c>
      <c r="S6" s="54">
        <v>0.88104046280723503</v>
      </c>
      <c r="U6" s="51" t="s">
        <v>28</v>
      </c>
      <c r="V6" s="45">
        <v>0.17219266338720501</v>
      </c>
      <c r="W6" s="54">
        <v>0.99999999879171697</v>
      </c>
    </row>
    <row r="7" spans="2:23" ht="15">
      <c r="B7" s="10">
        <v>1</v>
      </c>
      <c r="C7" s="11">
        <v>1</v>
      </c>
      <c r="F7" s="1" t="s">
        <v>9</v>
      </c>
      <c r="G7" s="10">
        <v>6.9</v>
      </c>
      <c r="H7" s="11">
        <v>2.2999999999999998</v>
      </c>
      <c r="I7" s="40"/>
      <c r="Q7" s="51" t="s">
        <v>29</v>
      </c>
      <c r="R7" s="46">
        <v>3.0624979817494902E-2</v>
      </c>
      <c r="S7" s="55">
        <v>3.6932700488158499E-2</v>
      </c>
      <c r="U7" s="51" t="s">
        <v>29</v>
      </c>
      <c r="V7" s="46">
        <v>3.0624979817494902E-2</v>
      </c>
      <c r="W7" s="55">
        <v>3.6940510838517002E-2</v>
      </c>
    </row>
    <row r="8" spans="2:23" ht="15">
      <c r="B8" s="15" t="s">
        <v>10</v>
      </c>
      <c r="C8" s="16" t="s">
        <v>11</v>
      </c>
      <c r="G8" s="15" t="s">
        <v>10</v>
      </c>
      <c r="H8" s="17" t="s">
        <v>12</v>
      </c>
      <c r="I8" s="40"/>
      <c r="Q8" s="51" t="s">
        <v>30</v>
      </c>
      <c r="R8" s="46">
        <v>2.4961937633074398E-2</v>
      </c>
      <c r="S8" s="55">
        <v>2.5782113560030101E-5</v>
      </c>
      <c r="U8" s="51" t="s">
        <v>30</v>
      </c>
      <c r="V8" s="46">
        <v>2.4961937633074398E-2</v>
      </c>
      <c r="W8" s="55">
        <v>8.1322703091792904E-6</v>
      </c>
    </row>
    <row r="9" spans="2:23" ht="15">
      <c r="B9" s="10">
        <v>0</v>
      </c>
      <c r="C9" s="11">
        <f>1-B9</f>
        <v>1</v>
      </c>
      <c r="G9" s="10">
        <v>0.4</v>
      </c>
      <c r="H9" s="11">
        <v>0.6</v>
      </c>
      <c r="I9" s="40"/>
      <c r="Q9" s="51" t="s">
        <v>31</v>
      </c>
      <c r="R9" s="47"/>
      <c r="S9" s="56"/>
      <c r="U9" s="51" t="s">
        <v>31</v>
      </c>
      <c r="V9" s="47"/>
      <c r="W9" s="56"/>
    </row>
    <row r="10" spans="2:23" ht="15">
      <c r="B10" s="18" t="s">
        <v>13</v>
      </c>
      <c r="C10" s="18" t="s">
        <v>14</v>
      </c>
      <c r="G10" s="18" t="s">
        <v>13</v>
      </c>
      <c r="H10" s="18" t="s">
        <v>14</v>
      </c>
      <c r="I10" s="40"/>
      <c r="Q10" s="51" t="s">
        <v>32</v>
      </c>
      <c r="R10" s="46">
        <v>1</v>
      </c>
      <c r="S10" s="55">
        <v>10</v>
      </c>
      <c r="U10" s="51" t="s">
        <v>32</v>
      </c>
      <c r="V10" s="46">
        <v>1</v>
      </c>
      <c r="W10" s="55">
        <v>10</v>
      </c>
    </row>
    <row r="11" spans="2:23" ht="15">
      <c r="B11" s="10">
        <v>20</v>
      </c>
      <c r="C11" s="11">
        <v>20</v>
      </c>
      <c r="G11" s="10">
        <v>10</v>
      </c>
      <c r="H11" s="11">
        <v>20</v>
      </c>
      <c r="I11" s="40"/>
      <c r="Q11" s="51" t="s">
        <v>33</v>
      </c>
      <c r="R11" s="46">
        <v>1</v>
      </c>
      <c r="S11" s="55">
        <v>1.09375</v>
      </c>
      <c r="U11" s="51" t="s">
        <v>33</v>
      </c>
      <c r="V11" s="46">
        <v>1</v>
      </c>
      <c r="W11" s="55">
        <v>1.125</v>
      </c>
    </row>
    <row r="12" spans="2:23" ht="15">
      <c r="B12" s="19" t="s">
        <v>15</v>
      </c>
      <c r="C12" s="11"/>
      <c r="G12" s="19" t="s">
        <v>15</v>
      </c>
      <c r="H12" s="11"/>
      <c r="I12" s="40"/>
      <c r="Q12" s="51" t="s">
        <v>34</v>
      </c>
      <c r="R12" s="46">
        <v>1</v>
      </c>
      <c r="S12" s="55">
        <v>7.1875</v>
      </c>
      <c r="U12" s="51" t="s">
        <v>34</v>
      </c>
      <c r="V12" s="46">
        <v>1</v>
      </c>
      <c r="W12" s="55">
        <v>7.3984375</v>
      </c>
    </row>
    <row r="13" spans="2:23" ht="15.75" thickBot="1">
      <c r="B13" s="20">
        <v>0</v>
      </c>
      <c r="C13" s="21"/>
      <c r="G13" s="20">
        <v>3</v>
      </c>
      <c r="H13" s="21"/>
      <c r="I13" s="40"/>
      <c r="Q13" s="51" t="s">
        <v>35</v>
      </c>
      <c r="R13" s="46">
        <v>1</v>
      </c>
      <c r="S13" s="55">
        <v>1.90625</v>
      </c>
      <c r="U13" s="51" t="s">
        <v>35</v>
      </c>
      <c r="V13" s="46">
        <v>1</v>
      </c>
      <c r="W13" s="55">
        <v>1.8125</v>
      </c>
    </row>
    <row r="14" spans="2:23" ht="15">
      <c r="B14" s="67" t="s">
        <v>89</v>
      </c>
      <c r="C14" s="68"/>
      <c r="D14" s="68"/>
      <c r="E14" s="69"/>
      <c r="Q14" s="51" t="s">
        <v>36</v>
      </c>
      <c r="R14" s="46">
        <v>0</v>
      </c>
      <c r="S14" s="55">
        <v>0.4296875</v>
      </c>
      <c r="U14" s="51" t="s">
        <v>36</v>
      </c>
      <c r="V14" s="46">
        <v>0</v>
      </c>
      <c r="W14" s="55">
        <v>0.421875</v>
      </c>
    </row>
    <row r="15" spans="2:23" ht="15.75" thickBot="1">
      <c r="B15" s="42">
        <f>SUM(H17:H43)*100000</f>
        <v>2496.1937649614792</v>
      </c>
      <c r="C15" s="42" t="s">
        <v>2</v>
      </c>
      <c r="D15" s="43"/>
      <c r="E15" s="43"/>
      <c r="Q15" s="51" t="s">
        <v>37</v>
      </c>
      <c r="R15" s="46">
        <v>19.999999990686799</v>
      </c>
      <c r="S15" s="55">
        <v>13.203125</v>
      </c>
      <c r="U15" s="51" t="s">
        <v>37</v>
      </c>
      <c r="V15" s="46">
        <v>19.999999990686799</v>
      </c>
      <c r="W15" s="55">
        <v>12.8125</v>
      </c>
    </row>
    <row r="16" spans="2:23" s="38" customFormat="1" ht="27" customHeight="1">
      <c r="B16" s="36" t="s">
        <v>16</v>
      </c>
      <c r="C16" s="37" t="s">
        <v>22</v>
      </c>
      <c r="D16" s="37" t="s">
        <v>17</v>
      </c>
      <c r="E16" s="34" t="s">
        <v>18</v>
      </c>
      <c r="F16" s="32" t="s">
        <v>23</v>
      </c>
      <c r="G16" s="33" t="s">
        <v>19</v>
      </c>
      <c r="H16" s="35" t="s">
        <v>21</v>
      </c>
      <c r="I16" s="64"/>
      <c r="Q16" s="51" t="s">
        <v>38</v>
      </c>
      <c r="R16" s="46">
        <v>19.999999990686799</v>
      </c>
      <c r="S16" s="55">
        <v>18.28125</v>
      </c>
      <c r="U16" s="51" t="s">
        <v>38</v>
      </c>
      <c r="V16" s="46">
        <v>19.999999990686799</v>
      </c>
      <c r="W16" s="55">
        <v>18.8671875</v>
      </c>
    </row>
    <row r="17" spans="2:23" ht="15">
      <c r="B17" s="22">
        <v>0</v>
      </c>
      <c r="C17" s="23">
        <f>1-G9*EXP(-G5*(B17/G11)^(H5+1))-H9*EXP(-G7*(MAX(0,(B17-G13))/H11)^(H7+1))</f>
        <v>0</v>
      </c>
      <c r="D17" s="23">
        <f>1-B9*EXP(-B5*(B17/B11)^(C5+1))-C9*EXP(-B7*(MAX(0,B17-B13)/C11)^(C7+1))</f>
        <v>0</v>
      </c>
      <c r="E17" s="23">
        <f>ABS(C17-D17)</f>
        <v>0</v>
      </c>
      <c r="F17" s="27">
        <f>G9*G5*(H5+1)*B17^H5/G11^(H5+1)*EXP(-G5*(B17/G11)^(H5+1))+H9*G7*(H7+1)*MAX(0,(B17-G13))^H7/H11^(H7+1)*EXP(-G7*(MAX(0,(B17-G13))/H11)^(H7+1))</f>
        <v>0</v>
      </c>
      <c r="G17" s="23">
        <f>B9*B5*(C5+1)*B17^C5/B11^(C5+1)*EXP(-B5*(B17/B11)^(C5+1))+C9*B7*(C7+1)*MAX(0,(B17-B13))^C7/C11^(C7+1)*EXP(-B7*(MAX(0,(B17-B13))/C11)^(C7+1))</f>
        <v>0</v>
      </c>
      <c r="H17" s="31">
        <f>(1*(F17-G17))^2</f>
        <v>0</v>
      </c>
      <c r="I17" s="65"/>
      <c r="Q17" s="51" t="s">
        <v>39</v>
      </c>
      <c r="R17" s="46">
        <v>0</v>
      </c>
      <c r="S17" s="55">
        <v>5</v>
      </c>
      <c r="U17" s="51" t="s">
        <v>39</v>
      </c>
      <c r="V17" s="46">
        <v>0</v>
      </c>
      <c r="W17" s="55">
        <v>5</v>
      </c>
    </row>
    <row r="18" spans="2:23" ht="15">
      <c r="B18" s="22">
        <v>1</v>
      </c>
      <c r="C18" s="23">
        <f>1-G9*EXP(-G5*(B18/G11)^(H5+1))-H9*EXP(-G7*(MAX(0,(B18-G13))/H11)^(H7+1))</f>
        <v>1.7040786884491843E-2</v>
      </c>
      <c r="D18" s="23">
        <f>1-B9*EXP(-B5*(B18/B11)^(C5+1))-C9*EXP(-B7*(MAX(0,B18-B13)/C11)^(C7+1))</f>
        <v>2.4968776025399153E-3</v>
      </c>
      <c r="E18" s="23">
        <f t="shared" ref="E18:E37" si="0">ABS(C18-D18)</f>
        <v>1.4543909281951928E-2</v>
      </c>
      <c r="F18" s="27">
        <f>G9*G5*(H5+1)*B18^H5/G11^(H5+1)*EXP(-G5*(B18/G11)^(H5+1))+H9*G7*(H7+1)*MAX(0,(B18-G13))^H7/H11^(H7+1)*EXP(-G7*(MAX(0,(B18-G13))/H11)^(H7+1))</f>
        <v>3.6679574893410623E-2</v>
      </c>
      <c r="G18" s="23">
        <f>B9*B5*(C5+1)*B18^C5/B11^(C5+1)*EXP(-B5*(B18/B11)^(C5+1))+C9*B7*(C7+1)*MAX(0,(B18-B13))^C7/C11^(C7+1)*EXP(-B7*(MAX(0,(B18-B13))/C11)^(C7+1))</f>
        <v>4.9875156119873008E-3</v>
      </c>
      <c r="H18" s="31">
        <f t="shared" ref="H18:H43" si="1">(1*(F18-G18))^2</f>
        <v>1.0043866214972503E-3</v>
      </c>
      <c r="I18" s="65"/>
      <c r="Q18" s="51" t="s">
        <v>40</v>
      </c>
      <c r="R18" s="48" t="s">
        <v>41</v>
      </c>
      <c r="S18" s="56"/>
      <c r="U18" s="51" t="s">
        <v>40</v>
      </c>
      <c r="V18" s="48" t="s">
        <v>41</v>
      </c>
      <c r="W18" s="56"/>
    </row>
    <row r="19" spans="2:23" ht="15">
      <c r="B19" s="22">
        <v>2</v>
      </c>
      <c r="C19" s="23">
        <f>1-G9*EXP(-G5*(B19/G11)^(H5+1))-H9*EXP(-G7*(MAX(0,(B19-G13))/H11)^(H7+1))</f>
        <v>7.2520532015490136E-2</v>
      </c>
      <c r="D19" s="23">
        <f>1-B9*EXP(-B5*(B19/B11)^(C5+1))-C9*EXP(-B7*(MAX(0,B19-B13)/C11)^(C7+1))</f>
        <v>9.9501662508318933E-3</v>
      </c>
      <c r="E19" s="23">
        <f t="shared" si="0"/>
        <v>6.2570365764658242E-2</v>
      </c>
      <c r="F19" s="27">
        <f>G9*G5*(H5+1)*B19^H5/G11^(H5+1)*EXP(-G5*(B19/G11)^(H5+1))+H9*G7*(H7+1)*MAX(0,(B19-G13))^H7/H11^(H7+1)*EXP(-G7*(MAX(0,(B19-G13))/H11)^(H7+1))</f>
        <v>7.2059599251350831E-2</v>
      </c>
      <c r="G19" s="23">
        <f>B9*B5*(C5+1)*B19^C5/B11^(C5+1)*EXP(-B5*(B19/B11)^(C5+1))+C9*B7*(C7+1)*MAX(0,(B19-B13))^C7/C11^(C7+1)*EXP(-B7*(MAX(0,(B19-B13))/C11)^(C7+1))</f>
        <v>9.9004983374916811E-3</v>
      </c>
      <c r="H19" s="31">
        <f t="shared" si="1"/>
        <v>3.8637538264193255E-3</v>
      </c>
      <c r="I19" s="65"/>
      <c r="Q19" s="51" t="s">
        <v>28</v>
      </c>
      <c r="R19" s="47"/>
      <c r="S19" s="56"/>
      <c r="U19" s="51" t="s">
        <v>28</v>
      </c>
      <c r="V19" s="47"/>
      <c r="W19" s="56"/>
    </row>
    <row r="20" spans="2:23" ht="15">
      <c r="B20" s="22">
        <v>3</v>
      </c>
      <c r="C20" s="23">
        <f>1-G9*EXP(-G5*(B20/G11)^(H5+1))-H9*EXP(-G7*(MAX(0,(B20-G13))/H11)^(H7+1))</f>
        <v>0.15448534720999241</v>
      </c>
      <c r="D20" s="23">
        <f>1-B9*EXP(-B5*(B20/B11)^(C5+1))-C9*EXP(-B7*(MAX(0,B20-B13)/C11)^(C7+1))</f>
        <v>2.2248762806663658E-2</v>
      </c>
      <c r="E20" s="23">
        <f t="shared" si="0"/>
        <v>0.13223658440332875</v>
      </c>
      <c r="F20" s="27">
        <f>G9*G5*(H5+1)*B20^H5/G11^(H5+1)*EXP(-G5*(B20/G11)^(H5+1))+H9*G7*(H7+1)*MAX(0,(B20-G13))^H7/H11^(H7+1)*EXP(-G7*(MAX(0,(B20-G13))/H11)^(H7+1))</f>
        <v>8.7880940076579664E-2</v>
      </c>
      <c r="G20" s="23">
        <f>B9*B5*(C5+1)*B20^C5/B11^(C5+1)*EXP(-B5*(B20/B11)^(C5+1))+C9*B7*(C7+1)*MAX(0,(B20-B13))^C7/C11^(C7+1)*EXP(-B7*(MAX(0,(B20-B13))/C11)^(C7+1))</f>
        <v>1.4666268557900045E-2</v>
      </c>
      <c r="H20" s="31">
        <f t="shared" si="1"/>
        <v>5.3603881255881568E-3</v>
      </c>
      <c r="I20" s="65"/>
      <c r="Q20" s="51" t="s">
        <v>42</v>
      </c>
      <c r="R20" s="46">
        <v>3.7042689712959202E-2</v>
      </c>
      <c r="S20" s="56"/>
      <c r="U20" s="51" t="s">
        <v>42</v>
      </c>
      <c r="V20" s="46">
        <v>3.7042689712959202E-2</v>
      </c>
      <c r="W20" s="56"/>
    </row>
    <row r="21" spans="2:23" ht="15">
      <c r="B21" s="22">
        <v>4</v>
      </c>
      <c r="C21" s="23">
        <f>1-G9*EXP(-G5*(B21/G11)^(H5+1))-H9*EXP(-G7*(MAX(0,(B21-G13))/H11)^(H7+1))</f>
        <v>0.24066566554846813</v>
      </c>
      <c r="D21" s="23">
        <f>1-B9*EXP(-B5*(B21/B11)^(C5+1))-C9*EXP(-B7*(MAX(0,B21-B13)/C11)^(C7+1))</f>
        <v>3.9210560847676823E-2</v>
      </c>
      <c r="E21" s="23">
        <f t="shared" si="0"/>
        <v>0.20145510470079131</v>
      </c>
      <c r="F21" s="27">
        <f>G9*G5*(H5+1)*B21^H5/G11^(H5+1)*EXP(-G5*(B21/G11)^(H5+1))+H9*G7*(H7+1)*MAX(0,(B21-G13))^H7/H11^(H7+1)*EXP(-G7*(MAX(0,(B21-G13))/H11)^(H7+1))</f>
        <v>8.1349142762282806E-2</v>
      </c>
      <c r="G21" s="23">
        <f>B9*B5*(C5+1)*B21^C5/B11^(C5+1)*EXP(-B5*(B21/B11)^(C5+1))+C9*B7*(C7+1)*MAX(0,(B21-B13))^C7/C11^(C7+1)*EXP(-B7*(MAX(0,(B21-B13))/C11)^(C7+1))</f>
        <v>1.9215788783046465E-2</v>
      </c>
      <c r="H21" s="31">
        <f t="shared" si="1"/>
        <v>3.8605536767090842E-3</v>
      </c>
      <c r="I21" s="65"/>
      <c r="Q21" s="51" t="s">
        <v>43</v>
      </c>
      <c r="R21" s="46">
        <v>3.0624979817494902E-2</v>
      </c>
      <c r="S21" s="56"/>
      <c r="U21" s="51" t="s">
        <v>43</v>
      </c>
      <c r="V21" s="46">
        <v>3.0624979817494902E-2</v>
      </c>
      <c r="W21" s="56"/>
    </row>
    <row r="22" spans="2:23" ht="15">
      <c r="B22" s="22">
        <v>5</v>
      </c>
      <c r="C22" s="23">
        <f>1-G9*EXP(-G5*(B22/G11)^(H5+1))-H9*EXP(-G7*(MAX(0,(B22-G13))/H11)^(H7+1))</f>
        <v>0.31297084230735839</v>
      </c>
      <c r="D22" s="23">
        <f>1-B9*EXP(-B5*(B22/B11)^(C5+1))-C9*EXP(-B7*(MAX(0,B22-B13)/C11)^(C7+1))</f>
        <v>6.0586937186524192E-2</v>
      </c>
      <c r="E22" s="23">
        <f t="shared" si="0"/>
        <v>0.2523839051208342</v>
      </c>
      <c r="F22" s="27">
        <f>G9*G5*(H5+1)*B22^H5/G11^(H5+1)*EXP(-G5*(B22/G11)^(H5+1))+H9*G7*(H7+1)*MAX(0,(B22-G13))^H7/H11^(H7+1)*EXP(-G7*(MAX(0,(B22-G13))/H11)^(H7+1))</f>
        <v>6.2284750096862421E-2</v>
      </c>
      <c r="G22" s="23">
        <f>B9*B5*(C5+1)*B22^C5/B11^(C5+1)*EXP(-B5*(B22/B11)^(C5+1))+C9*B7*(C7+1)*MAX(0,(B22-B13))^C7/C11^(C7+1)*EXP(-B7*(MAX(0,(B22-B13))/C11)^(C7+1))</f>
        <v>2.3485326570336897E-2</v>
      </c>
      <c r="H22" s="31">
        <f t="shared" si="1"/>
        <v>1.5053952659907024E-3</v>
      </c>
      <c r="I22" s="65"/>
      <c r="Q22" s="51" t="s">
        <v>44</v>
      </c>
      <c r="R22" s="46">
        <v>0.132624857343518</v>
      </c>
      <c r="S22" s="56"/>
      <c r="U22" s="51" t="s">
        <v>44</v>
      </c>
      <c r="V22" s="46">
        <v>0.132624857343518</v>
      </c>
      <c r="W22" s="56"/>
    </row>
    <row r="23" spans="2:23" ht="15">
      <c r="B23" s="22">
        <v>6</v>
      </c>
      <c r="C23" s="23">
        <f>1-G9*EXP(-G5*(B23/G11)^(H5+1))-H9*EXP(-G7*(MAX(0,(B23-G13))/H11)^(H7+1))</f>
        <v>0.36539049633337761</v>
      </c>
      <c r="D23" s="23">
        <f>1-B9*EXP(-B5*(B23/B11)^(C5+1))-C9*EXP(-B7*(MAX(0,B23-B13)/C11)^(C7+1))</f>
        <v>8.6068814728771814E-2</v>
      </c>
      <c r="E23" s="23">
        <f t="shared" si="0"/>
        <v>0.2793216816046058</v>
      </c>
      <c r="F23" s="27">
        <f>G9*G5*(H5+1)*B23^H5/G11^(H5+1)*EXP(-G5*(B23/G11)^(H5+1))+H9*G7*(H7+1)*MAX(0,(B23-G13))^H7/H11^(H7+1)*EXP(-G7*(MAX(0,(B23-G13))/H11)^(H7+1))</f>
        <v>4.3507422123784043E-2</v>
      </c>
      <c r="G23" s="23">
        <f>B9*B5*(C5+1)*B23^C5/B11^(C5+1)*EXP(-B5*(B23/B11)^(C5+1))+C9*B7*(C7+1)*MAX(0,(B23-B13))^C7/C11^(C7+1)*EXP(-B7*(MAX(0,(B23-B13))/C11)^(C7+1))</f>
        <v>2.7417935558136843E-2</v>
      </c>
      <c r="H23" s="31">
        <f t="shared" si="1"/>
        <v>2.5887157794614172E-4</v>
      </c>
      <c r="I23" s="65"/>
      <c r="Q23" s="51" t="s">
        <v>45</v>
      </c>
      <c r="R23" s="46">
        <v>2.5782113560030101E-5</v>
      </c>
      <c r="S23" s="56"/>
      <c r="U23" s="51" t="s">
        <v>45</v>
      </c>
      <c r="V23" s="46">
        <v>8.1322703091792904E-6</v>
      </c>
      <c r="W23" s="56"/>
    </row>
    <row r="24" spans="2:23" ht="15">
      <c r="B24" s="22">
        <v>7</v>
      </c>
      <c r="C24" s="23">
        <f>1-G9*EXP(-G5*(B24/G11)^(H5+1))-H9*EXP(-G7*(MAX(0,(B24-G13))/H11)^(H7+1))</f>
        <v>0.40292062354366809</v>
      </c>
      <c r="D24" s="23">
        <f>1-B9*EXP(-B5*(B24/B11)^(C5+1))-C9*EXP(-B7*(MAX(0,B24-B13)/C11)^(C7+1))</f>
        <v>0.11529409505651644</v>
      </c>
      <c r="E24" s="23">
        <f t="shared" si="0"/>
        <v>0.28762652848715164</v>
      </c>
      <c r="F24" s="27">
        <f>G9*G5*(H5+1)*B24^H5/G11^(H5+1)*EXP(-G5*(B24/G11)^(H5+1))+H9*G7*(H7+1)*MAX(0,(B24-G13))^H7/H11^(H7+1)*EXP(-G7*(MAX(0,(B24-G13))/H11)^(H7+1))</f>
        <v>3.3285345630888072E-2</v>
      </c>
      <c r="G24" s="23">
        <f>B9*B5*(C5+1)*B24^C5/B11^(C5+1)*EXP(-B5*(B24/B11)^(C5+1))+C9*B7*(C7+1)*MAX(0,(B24-B13))^C7/C11^(C7+1)*EXP(-B7*(MAX(0,(B24-B13))/C11)^(C7+1))</f>
        <v>3.0964706673021928E-2</v>
      </c>
      <c r="H24" s="31">
        <f t="shared" si="1"/>
        <v>5.3853651727660621E-6</v>
      </c>
      <c r="I24" s="65"/>
      <c r="Q24" s="51" t="s">
        <v>46</v>
      </c>
      <c r="R24" s="47"/>
      <c r="S24" s="56"/>
      <c r="U24" s="51" t="s">
        <v>46</v>
      </c>
      <c r="V24" s="47"/>
      <c r="W24" s="56"/>
    </row>
    <row r="25" spans="2:23" ht="15">
      <c r="B25" s="22">
        <v>8</v>
      </c>
      <c r="C25" s="23">
        <f>1-G9*EXP(-G5*(B25/G11)^(H5+1))-H9*EXP(-G7*(MAX(0,(B25-G13))/H11)^(H7+1))</f>
        <v>0.43533499430051048</v>
      </c>
      <c r="D25" s="23">
        <f>1-B9*EXP(-B5*(B25/B11)^(C5+1))-C9*EXP(-B7*(MAX(0,B25-B13)/C11)^(C7+1))</f>
        <v>0.14785621103378865</v>
      </c>
      <c r="E25" s="23">
        <f t="shared" si="0"/>
        <v>0.28747878326672183</v>
      </c>
      <c r="F25" s="27">
        <f>G9*G5*(H5+1)*B25^H5/G11^(H5+1)*EXP(-G5*(B25/G11)^(H5+1))+H9*G7*(H7+1)*MAX(0,(B25-G13))^H7/H11^(H7+1)*EXP(-G7*(MAX(0,(B25-G13))/H11)^(H7+1))</f>
        <v>3.3039624522387831E-2</v>
      </c>
      <c r="G25" s="23">
        <f>B9*B5*(C5+1)*B25^C5/B11^(C5+1)*EXP(-B5*(B25/B11)^(C5+1))+C9*B7*(C7+1)*MAX(0,(B25-B13))^C7/C11^(C7+1)*EXP(-B7*(MAX(0,(B25-B13))/C11)^(C7+1))</f>
        <v>3.4085751558648451E-2</v>
      </c>
      <c r="H25" s="31">
        <f t="shared" si="1"/>
        <v>1.0943817759954292E-6</v>
      </c>
      <c r="I25" s="65"/>
      <c r="Q25" s="51" t="s">
        <v>47</v>
      </c>
      <c r="R25" s="46">
        <v>0</v>
      </c>
      <c r="S25" s="55">
        <v>0</v>
      </c>
      <c r="U25" s="51" t="s">
        <v>47</v>
      </c>
      <c r="V25" s="46">
        <v>0</v>
      </c>
      <c r="W25" s="55">
        <v>0</v>
      </c>
    </row>
    <row r="26" spans="2:23" ht="15">
      <c r="B26" s="22">
        <v>9</v>
      </c>
      <c r="C26" s="23">
        <f>1-G9*EXP(-G5*(B26/G11)^(H5+1))-H9*EXP(-G7*(MAX(0,(B26-G13))/H11)^(H7+1))</f>
        <v>0.47136874615146795</v>
      </c>
      <c r="D26" s="23">
        <f>1-B9*EXP(-B5*(B26/B11)^(C5+1))-C9*EXP(-B7*(MAX(0,B26-B13)/C11)^(C7+1))</f>
        <v>0.18331351740188917</v>
      </c>
      <c r="E26" s="23">
        <f t="shared" si="0"/>
        <v>0.28805522874957878</v>
      </c>
      <c r="F26" s="27">
        <f>G9*G5*(H5+1)*B26^H5/G11^(H5+1)*EXP(-G5*(B26/G11)^(H5+1))+H9*G7*(H7+1)*MAX(0,(B26-G13))^H7/H11^(H7+1)*EXP(-G7*(MAX(0,(B26-G13))/H11)^(H7+1))</f>
        <v>3.9873312173535312E-2</v>
      </c>
      <c r="G26" s="23">
        <f>B9*B5*(C5+1)*B26^C5/B11^(C5+1)*EXP(-B5*(B26/B11)^(C5+1))+C9*B7*(C7+1)*MAX(0,(B26-B13))^C7/C11^(C7+1)*EXP(-B7*(MAX(0,(B26-B13))/C11)^(C7+1))</f>
        <v>3.6750891716914987E-2</v>
      </c>
      <c r="H26" s="31">
        <f t="shared" si="1"/>
        <v>9.7495095079210825E-6</v>
      </c>
      <c r="I26" s="65"/>
      <c r="Q26" s="51" t="s">
        <v>48</v>
      </c>
      <c r="R26" s="46">
        <v>4.98751561662067E-3</v>
      </c>
      <c r="S26" s="55">
        <v>3.8734744516964403E-2</v>
      </c>
      <c r="U26" s="51" t="s">
        <v>48</v>
      </c>
      <c r="V26" s="46">
        <v>4.98751561662067E-3</v>
      </c>
      <c r="W26" s="55">
        <v>3.79828069257463E-2</v>
      </c>
    </row>
    <row r="27" spans="2:23" ht="15">
      <c r="B27" s="22">
        <v>10</v>
      </c>
      <c r="C27" s="23">
        <f>1-G9*EXP(-G5*(B27/G11)^(H5+1))-H9*EXP(-G7*(MAX(0,(B27-G13))/H11)^(H7+1))</f>
        <v>0.51611240448586515</v>
      </c>
      <c r="D27" s="23">
        <f>1-B9*EXP(-B5*(B27/B11)^(C5+1))-C9*EXP(-B7*(MAX(0,B27-B13)/C11)^(C7+1))</f>
        <v>0.22119921692859512</v>
      </c>
      <c r="E27" s="23">
        <f t="shared" si="0"/>
        <v>0.29491318755727003</v>
      </c>
      <c r="F27" s="27">
        <f>G9*G5*(H5+1)*B27^H5/G11^(H5+1)*EXP(-G5*(B27/G11)^(H5+1))+H9*G7*(H7+1)*MAX(0,(B27-G13))^H7/H11^(H7+1)*EXP(-G7*(MAX(0,(B27-G13))/H11)^(H7+1))</f>
        <v>4.9824047481261284E-2</v>
      </c>
      <c r="G27" s="23">
        <f>B9*B5*(C5+1)*B27^C5/B11^(C5+1)*EXP(-B5*(B27/B11)^(C5+1))+C9*B7*(C7+1)*MAX(0,(B27-B13))^C7/C11^(C7+1)*EXP(-B7*(MAX(0,(B27-B13))/C11)^(C7+1))</f>
        <v>3.8940039153570249E-2</v>
      </c>
      <c r="H27" s="31">
        <f t="shared" si="1"/>
        <v>1.1846163727724779E-4</v>
      </c>
      <c r="I27" s="65"/>
      <c r="Q27" s="51" t="s">
        <v>49</v>
      </c>
      <c r="R27" s="46">
        <v>9.9004983466200302E-3</v>
      </c>
      <c r="S27" s="55">
        <v>7.1354177195636401E-2</v>
      </c>
      <c r="U27" s="51" t="s">
        <v>49</v>
      </c>
      <c r="V27" s="46">
        <v>9.9004983466200302E-3</v>
      </c>
      <c r="W27" s="55">
        <v>7.1380828411351196E-2</v>
      </c>
    </row>
    <row r="28" spans="2:23" ht="15">
      <c r="B28" s="22">
        <v>11</v>
      </c>
      <c r="C28" s="23">
        <f>1-G9*EXP(-G5*(B28/G11)^(H5+1))-H9*EXP(-G7*(MAX(0,(B28-G13))/H11)^(H7+1))</f>
        <v>0.57091602653841567</v>
      </c>
      <c r="D28" s="23">
        <f>1-B9*EXP(-B5*(B28/B11)^(C5+1))-C9*EXP(-B7*(MAX(0,B28-B13)/C11)^(C7+1))</f>
        <v>0.26103151174105577</v>
      </c>
      <c r="E28" s="23">
        <f t="shared" si="0"/>
        <v>0.3098845147973599</v>
      </c>
      <c r="F28" s="27">
        <f>G9*G5*(H5+1)*B28^H5/G11^(H5+1)*EXP(-G5*(B28/G11)^(H5+1))+H9*G7*(H7+1)*MAX(0,(B28-G13))^H7/H11^(H7+1)*EXP(-G7*(MAX(0,(B28-G13))/H11)^(H7+1))</f>
        <v>5.9502352612959511E-2</v>
      </c>
      <c r="G28" s="23">
        <f>B9*B5*(C5+1)*B28^C5/B11^(C5+1)*EXP(-B5*(B28/B11)^(C5+1))+C9*B7*(C7+1)*MAX(0,(B28-B13))^C7/C11^(C7+1)*EXP(-B7*(MAX(0,(B28-B13))/C11)^(C7+1))</f>
        <v>4.0643266854241931E-2</v>
      </c>
      <c r="H28" s="31">
        <f t="shared" si="1"/>
        <v>3.5566511565466419E-4</v>
      </c>
      <c r="I28" s="65"/>
      <c r="Q28" s="51" t="s">
        <v>50</v>
      </c>
      <c r="R28" s="46">
        <v>1.46662685712517E-2</v>
      </c>
      <c r="S28" s="55">
        <v>8.5975522282896205E-2</v>
      </c>
      <c r="U28" s="51" t="s">
        <v>50</v>
      </c>
      <c r="V28" s="46">
        <v>1.46662685712517E-2</v>
      </c>
      <c r="W28" s="55">
        <v>8.6496355693239005E-2</v>
      </c>
    </row>
    <row r="29" spans="2:23" ht="15">
      <c r="B29" s="22">
        <v>12</v>
      </c>
      <c r="C29" s="23">
        <f>1-G9*EXP(-G5*(B29/G11)^(H5+1))-H9*EXP(-G7*(MAX(0,(B29-G13))/H11)^(H7+1))</f>
        <v>0.63417953908845237</v>
      </c>
      <c r="D29" s="23">
        <f>1-B9*EXP(-B5*(B29/B11)^(C5+1))-C9*EXP(-B7*(MAX(0,B29-B13)/C11)^(C7+1))</f>
        <v>0.30232367392896897</v>
      </c>
      <c r="E29" s="23">
        <f t="shared" si="0"/>
        <v>0.3318558651594834</v>
      </c>
      <c r="F29" s="27">
        <f>G9*G5*(H5+1)*B29^H5/G11^(H5+1)*EXP(-G5*(B29/G11)^(H5+1))+H9*G7*(H7+1)*MAX(0,(B29-G13))^H7/H11^(H7+1)*EXP(-G7*(MAX(0,(B29-G13))/H11)^(H7+1))</f>
        <v>6.6395610702505298E-2</v>
      </c>
      <c r="G29" s="23">
        <f>B9*B5*(C5+1)*B29^C5/B11^(C5+1)*EXP(-B5*(B29/B11)^(C5+1))+C9*B7*(C7+1)*MAX(0,(B29-B13))^C7/C11^(C7+1)*EXP(-B7*(MAX(0,(B29-B13))/C11)^(C7+1))</f>
        <v>4.1860579564261861E-2</v>
      </c>
      <c r="H29" s="31">
        <f t="shared" si="1"/>
        <v>6.0196775295457501E-4</v>
      </c>
      <c r="I29" s="65"/>
      <c r="Q29" s="51" t="s">
        <v>51</v>
      </c>
      <c r="R29" s="46">
        <v>1.9215788800226698E-2</v>
      </c>
      <c r="S29" s="55">
        <v>8.1239949942920706E-2</v>
      </c>
      <c r="U29" s="51" t="s">
        <v>51</v>
      </c>
      <c r="V29" s="46">
        <v>1.9215788800226698E-2</v>
      </c>
      <c r="W29" s="55">
        <v>8.1315439487879407E-2</v>
      </c>
    </row>
    <row r="30" spans="2:23" ht="15">
      <c r="B30" s="22">
        <v>13</v>
      </c>
      <c r="C30" s="23">
        <f>1-G9*EXP(-G5*(B30/G11)^(H5+1))-H9*EXP(-G7*(MAX(0,(B30-G13))/H11)^(H7+1))</f>
        <v>0.70221607375987649</v>
      </c>
      <c r="D30" s="23">
        <f>1-B9*EXP(-B5*(B30/B11)^(C5+1))-C9*EXP(-B7*(MAX(0,B30-B13)/C11)^(C7+1))</f>
        <v>0.34459374567315948</v>
      </c>
      <c r="E30" s="23">
        <f t="shared" si="0"/>
        <v>0.35762232808671701</v>
      </c>
      <c r="F30" s="27">
        <f>G9*G5*(H5+1)*B30^H5/G11^(H5+1)*EXP(-G5*(B30/G11)^(H5+1))+H9*G7*(H7+1)*MAX(0,(B30-G13))^H7/H11^(H7+1)*EXP(-G7*(MAX(0,(B30-G13))/H11)^(H7+1))</f>
        <v>6.8847275373176822E-2</v>
      </c>
      <c r="G30" s="23">
        <f>B9*B5*(C5+1)*B30^C5/B11^(C5+1)*EXP(-B5*(B30/B11)^(C5+1))+C9*B7*(C7+1)*MAX(0,(B30-B13))^C7/C11^(C7+1)*EXP(-B7*(MAX(0,(B30-B13))/C11)^(C7+1))</f>
        <v>4.2601406531244633E-2</v>
      </c>
      <c r="H30" s="31">
        <f t="shared" si="1"/>
        <v>6.8884563126790687E-4</v>
      </c>
      <c r="I30" s="65"/>
      <c r="Q30" s="51" t="s">
        <v>52</v>
      </c>
      <c r="R30" s="46">
        <v>2.34853265908423E-2</v>
      </c>
      <c r="S30" s="55">
        <v>6.3609373467076902E-2</v>
      </c>
      <c r="U30" s="51" t="s">
        <v>52</v>
      </c>
      <c r="V30" s="46">
        <v>2.34853265908423E-2</v>
      </c>
      <c r="W30" s="55">
        <v>6.2685495220504706E-2</v>
      </c>
    </row>
    <row r="31" spans="2:23" ht="15">
      <c r="B31" s="22">
        <v>14</v>
      </c>
      <c r="C31" s="23">
        <f>1-G9*EXP(-G5*(B31/G11)^(H5+1))-H9*EXP(-G7*(MAX(0,(B31-G13))/H11)^(H7+1))</f>
        <v>0.77014966420098196</v>
      </c>
      <c r="D31" s="23">
        <f>1-B9*EXP(-B5*(B31/B11)^(C5+1))-C9*EXP(-B7*(MAX(0,B31-B13)/C11)^(C7+1))</f>
        <v>0.38737360581558389</v>
      </c>
      <c r="E31" s="23">
        <f t="shared" si="0"/>
        <v>0.38277605838539808</v>
      </c>
      <c r="F31" s="27">
        <f>G9*G5*(H5+1)*B31^H5/G11^(H5+1)*EXP(-G5*(B31/G11)^(H5+1))+H9*G7*(H7+1)*MAX(0,(B31-G13))^H7/H11^(H7+1)*EXP(-G7*(MAX(0,(B31-G13))/H11)^(H7+1))</f>
        <v>6.6162984128863109E-2</v>
      </c>
      <c r="G31" s="23">
        <f>B9*B5*(C5+1)*B31^C5/B11^(C5+1)*EXP(-B5*(B31/B11)^(C5+1))+C9*B7*(C7+1)*MAX(0,(B31-B13))^C7/C11^(C7+1)*EXP(-B7*(MAX(0,(B31-B13))/C11)^(C7+1))</f>
        <v>4.2883847592909134E-2</v>
      </c>
      <c r="H31" s="31">
        <f t="shared" si="1"/>
        <v>5.4191819785958718E-4</v>
      </c>
      <c r="I31" s="65"/>
      <c r="Q31" s="51" t="s">
        <v>53</v>
      </c>
      <c r="R31" s="46">
        <v>2.7417935581373599E-2</v>
      </c>
      <c r="S31" s="55">
        <v>4.4804741068554199E-2</v>
      </c>
      <c r="U31" s="51" t="s">
        <v>53</v>
      </c>
      <c r="V31" s="46">
        <v>2.7417935581373599E-2</v>
      </c>
      <c r="W31" s="55">
        <v>4.3652749456692598E-2</v>
      </c>
    </row>
    <row r="32" spans="2:23" ht="15">
      <c r="B32" s="22">
        <v>15</v>
      </c>
      <c r="C32" s="23">
        <f>1-G9*EXP(-G5*(B32/G11)^(H5+1))-H9*EXP(-G7*(MAX(0,(B32-G13))/H11)^(H7+1))</f>
        <v>0.83295053328634117</v>
      </c>
      <c r="D32" s="23">
        <f>1-B9*EXP(-B5*(B32/B11)^(C5+1))-C9*EXP(-B7*(MAX(0,B32-B13)/C11)^(C7+1))</f>
        <v>0.43021717526907699</v>
      </c>
      <c r="E32" s="23">
        <f t="shared" si="0"/>
        <v>0.40273335801726418</v>
      </c>
      <c r="F32" s="27">
        <f>G9*G5*(H5+1)*B32^H5/G11^(H5+1)*EXP(-G5*(B32/G11)^(H5+1))+H9*G7*(H7+1)*MAX(0,(B32-G13))^H7/H11^(H7+1)*EXP(-G7*(MAX(0,(B32-G13))/H11)^(H7+1))</f>
        <v>5.873896769123664E-2</v>
      </c>
      <c r="G32" s="23">
        <f>B9*B5*(C5+1)*B32^C5/B11^(C5+1)*EXP(-B5*(B32/B11)^(C5+1))+C9*B7*(C7+1)*MAX(0,(B32-B13))^C7/C11^(C7+1)*EXP(-B7*(MAX(0,(B32-B13))/C11)^(C7+1))</f>
        <v>4.2733711854819223E-2</v>
      </c>
      <c r="H32" s="31">
        <f t="shared" si="1"/>
        <v>2.5616821438917382E-4</v>
      </c>
      <c r="I32" s="65"/>
      <c r="Q32" s="51" t="s">
        <v>54</v>
      </c>
      <c r="R32" s="46">
        <v>3.0964706698327401E-2</v>
      </c>
      <c r="S32" s="55">
        <v>3.3571545000982098E-2</v>
      </c>
      <c r="U32" s="51" t="s">
        <v>54</v>
      </c>
      <c r="V32" s="46">
        <v>3.0964706698327401E-2</v>
      </c>
      <c r="W32" s="55">
        <v>3.30303373286224E-2</v>
      </c>
    </row>
    <row r="33" spans="2:23" ht="15">
      <c r="B33" s="22">
        <v>16</v>
      </c>
      <c r="C33" s="23">
        <f>1-G9*EXP(-G5*(B33/G11)^(H5+1))-H9*EXP(-G7*(MAX(0,(B33-G13))/H11)^(H7+1))</f>
        <v>0.8865068967809846</v>
      </c>
      <c r="D33" s="23">
        <f>1-B9*EXP(-B5*(B33/B11)^(C5+1))-C9*EXP(-B7*(MAX(0,B33-B13)/C11)^(C7+1))</f>
        <v>0.47270757595695145</v>
      </c>
      <c r="E33" s="23">
        <f t="shared" si="0"/>
        <v>0.41379932082403315</v>
      </c>
      <c r="F33" s="27">
        <f>G9*G5*(H5+1)*B33^H5/G11^(H5+1)*EXP(-G5*(B33/G11)^(H5+1))+H9*G7*(H7+1)*MAX(0,(B33-G13))^H7/H11^(H7+1)*EXP(-G7*(MAX(0,(B33-G13))/H11)^(H7+1))</f>
        <v>4.7973704599769552E-2</v>
      </c>
      <c r="G33" s="23">
        <f>B9*B5*(C5+1)*B33^C5/B11^(C5+1)*EXP(-B5*(B33/B11)^(C5+1))+C9*B7*(C7+1)*MAX(0,(B33-B13))^C7/C11^(C7+1)*EXP(-B7*(MAX(0,(B33-B13))/C11)^(C7+1))</f>
        <v>4.2183393923443883E-2</v>
      </c>
      <c r="H33" s="31">
        <f t="shared" si="1"/>
        <v>3.3527697728371024E-5</v>
      </c>
      <c r="I33" s="65"/>
      <c r="Q33" s="51" t="s">
        <v>55</v>
      </c>
      <c r="R33" s="46">
        <v>3.40857515853141E-2</v>
      </c>
      <c r="S33" s="55">
        <v>3.1882301058295003E-2</v>
      </c>
      <c r="U33" s="51" t="s">
        <v>55</v>
      </c>
      <c r="V33" s="46">
        <v>3.40857515853141E-2</v>
      </c>
      <c r="W33" s="55">
        <v>3.2254904465917902E-2</v>
      </c>
    </row>
    <row r="34" spans="2:23" ht="15">
      <c r="B34" s="22">
        <v>17</v>
      </c>
      <c r="C34" s="23">
        <f>1-G9*EXP(-G5*(B34/G11)^(H5+1))-H9*EXP(-G7*(MAX(0,(B34-G13))/H11)^(H7+1))</f>
        <v>0.92845016307380701</v>
      </c>
      <c r="D34" s="23">
        <f>1-B9*EXP(-B5*(B34/B11)^(C5+1))-C9*EXP(-B7*(MAX(0,B34-B13)/C11)^(C7+1))</f>
        <v>0.5144631048459205</v>
      </c>
      <c r="E34" s="23">
        <f t="shared" si="0"/>
        <v>0.41398705822788651</v>
      </c>
      <c r="F34" s="27">
        <f>G9*G5*(H5+1)*B34^H5/G11^(H5+1)*EXP(-G5*(B34/G11)^(H5+1))+H9*G7*(H7+1)*MAX(0,(B34-G13))^H7/H11^(H7+1)*EXP(-G7*(MAX(0,(B34-G13))/H11)^(H7+1))</f>
        <v>3.5864697979197356E-2</v>
      </c>
      <c r="G34" s="23">
        <f>B9*B5*(C5+1)*B34^C5/B11^(C5+1)*EXP(-B5*(B34/B11)^(C5+1))+C9*B7*(C7+1)*MAX(0,(B34-B13))^C7/C11^(C7+1)*EXP(-B7*(MAX(0,(B34-B13))/C11)^(C7+1))</f>
        <v>4.1270636088096758E-2</v>
      </c>
      <c r="H34" s="31">
        <f t="shared" si="1"/>
        <v>2.9224166837250846E-5</v>
      </c>
      <c r="I34" s="65"/>
      <c r="Q34" s="51" t="s">
        <v>56</v>
      </c>
      <c r="R34" s="46">
        <v>3.6750891744210999E-2</v>
      </c>
      <c r="S34" s="55">
        <v>3.8048358125512598E-2</v>
      </c>
      <c r="U34" s="51" t="s">
        <v>56</v>
      </c>
      <c r="V34" s="46">
        <v>3.6750891744210999E-2</v>
      </c>
      <c r="W34" s="55">
        <v>3.9070426463145201E-2</v>
      </c>
    </row>
    <row r="35" spans="2:23" ht="15">
      <c r="B35" s="22">
        <v>18</v>
      </c>
      <c r="C35" s="23">
        <f>1-G9*EXP(-G5*(B35/G11)^(H5+1))-H9*EXP(-G7*(MAX(0,(B35-G13))/H11)^(H7+1))</f>
        <v>0.95845888179909999</v>
      </c>
      <c r="D35" s="23">
        <f>1-B9*EXP(-B5*(B35/B11)^(C5+1))-C9*EXP(-B7*(MAX(0,B35-B13)/C11)^(C7+1))</f>
        <v>0.55514193377705889</v>
      </c>
      <c r="E35" s="23">
        <f t="shared" si="0"/>
        <v>0.4033169480220411</v>
      </c>
      <c r="F35" s="27">
        <f>G9*G5*(H5+1)*B35^H5/G11^(H5+1)*EXP(-G5*(B35/G11)^(H5+1))+H9*G7*(H7+1)*MAX(0,(B35-G13))^H7/H11^(H7+1)*EXP(-G7*(MAX(0,(B35-G13))/H11)^(H7+1))</f>
        <v>2.4403500304480314E-2</v>
      </c>
      <c r="G35" s="23">
        <f>B9*B5*(C5+1)*B35^C5/B11^(C5+1)*EXP(-B5*(B35/B11)^(C5+1))+C9*B7*(C7+1)*MAX(0,(B35-B13))^C7/C11^(C7+1)*EXP(-B7*(MAX(0,(B35-B13))/C11)^(C7+1))</f>
        <v>4.0037225960064697E-2</v>
      </c>
      <c r="H35" s="31">
        <f t="shared" si="1"/>
        <v>2.4441337787407737E-4</v>
      </c>
      <c r="I35" s="65"/>
      <c r="Q35" s="51" t="s">
        <v>57</v>
      </c>
      <c r="R35" s="46">
        <v>3.8940039180769499E-2</v>
      </c>
      <c r="S35" s="55">
        <v>4.8504361069176098E-2</v>
      </c>
      <c r="U35" s="51" t="s">
        <v>57</v>
      </c>
      <c r="V35" s="46">
        <v>3.8940039180769499E-2</v>
      </c>
      <c r="W35" s="55">
        <v>4.9581468033748403E-2</v>
      </c>
    </row>
    <row r="36" spans="2:23" ht="15">
      <c r="B36" s="22">
        <v>19</v>
      </c>
      <c r="C36" s="23">
        <f>1-G9*EXP(-G5*(B36/G11)^(H5+1))-H9*EXP(-G7*(MAX(0,(B36-G13))/H11)^(H7+1))</f>
        <v>0.97795944999655748</v>
      </c>
      <c r="D36" s="23">
        <f>1-B9*EXP(-B5*(B36/B11)^(C5+1))-C9*EXP(-B7*(MAX(0,B36-B13)/C11)^(C7+1))</f>
        <v>0.59444549493667942</v>
      </c>
      <c r="E36" s="23">
        <f t="shared" si="0"/>
        <v>0.38351395505987806</v>
      </c>
      <c r="F36" s="27">
        <f>G9*G5*(H5+1)*B36^H5/G11^(H5+1)*EXP(-G5*(B36/G11)^(H5+1))+H9*G7*(H7+1)*MAX(0,(B36-G13))^H7/H11^(H7+1)*EXP(-G7*(MAX(0,(B36-G13))/H11)^(H7+1))</f>
        <v>1.5019740621186474E-2</v>
      </c>
      <c r="G36" s="23">
        <f>B9*B5*(C5+1)*B36^C5/B11^(C5+1)*EXP(-B5*(B36/B11)^(C5+1))+C9*B7*(C7+1)*MAX(0,(B36-B13))^C7/C11^(C7+1)*EXP(-B7*(MAX(0,(B36-B13))/C11)^(C7+1))</f>
        <v>3.8527677981015453E-2</v>
      </c>
      <c r="H36" s="31">
        <f t="shared" si="1"/>
        <v>5.5262311891364306E-4</v>
      </c>
      <c r="I36" s="65"/>
      <c r="Q36" s="51" t="s">
        <v>58</v>
      </c>
      <c r="R36" s="46">
        <v>4.0643266880643701E-2</v>
      </c>
      <c r="S36" s="55">
        <v>5.9378227399116398E-2</v>
      </c>
      <c r="U36" s="51" t="s">
        <v>58</v>
      </c>
      <c r="V36" s="46">
        <v>4.0643266880643701E-2</v>
      </c>
      <c r="W36" s="55">
        <v>5.9941420058953199E-2</v>
      </c>
    </row>
    <row r="37" spans="2:23" ht="15">
      <c r="B37" s="22">
        <v>20</v>
      </c>
      <c r="C37" s="23">
        <f>1-G9*EXP(-G5*(B37/G11)^(H5+1))-H9*EXP(-G7*(MAX(0,(B37-G13))/H11)^(H7+1))</f>
        <v>0.98939726581623733</v>
      </c>
      <c r="D37" s="23">
        <f>1-B9*EXP(-B5*(B37/B11)^(C5+1))-C9*EXP(-B7*(MAX(0,B37-B13)/C11)^(C7+1))</f>
        <v>0.63212055882855767</v>
      </c>
      <c r="E37" s="23">
        <f t="shared" si="0"/>
        <v>0.35727670698767966</v>
      </c>
      <c r="F37" s="27">
        <f>G9*G5*(H5+1)*B37^H5/G11^(H5+1)*EXP(-G5*(B37/G11)^(H5+1))+H9*G7*(H7+1)*MAX(0,(B37-G13))^H7/H11^(H7+1)*EXP(-G7*(MAX(0,(B37-G13))/H11)^(H7+1))</f>
        <v>8.3064305376471925E-3</v>
      </c>
      <c r="G37" s="23">
        <f>B9*B5*(C5+1)*B37^C5/B11^(C5+1)*EXP(-B5*(B37/B11)^(C5+1))+C9*B7*(C7+1)*MAX(0,(B37-B13))^C7/C11^(C7+1)*EXP(-B7*(MAX(0,(B37-B13))/C11)^(C7+1))</f>
        <v>3.6787944117144235E-2</v>
      </c>
      <c r="H37" s="31">
        <f t="shared" si="1"/>
        <v>8.1119661577907435E-4</v>
      </c>
      <c r="I37" s="65"/>
      <c r="Q37" s="51" t="s">
        <v>59</v>
      </c>
      <c r="R37" s="46">
        <v>4.1860579589212701E-2</v>
      </c>
      <c r="S37" s="55">
        <v>6.7397594181231396E-2</v>
      </c>
      <c r="U37" s="51" t="s">
        <v>59</v>
      </c>
      <c r="V37" s="46">
        <v>4.1860579589212701E-2</v>
      </c>
      <c r="W37" s="55">
        <v>6.7165479013065396E-2</v>
      </c>
    </row>
    <row r="38" spans="2:23" ht="15">
      <c r="B38" s="22">
        <v>21</v>
      </c>
      <c r="C38" s="23">
        <f>1-G9*EXP(-G5*(B38/G11)^(H5+1))-H9*EXP(-G7*(MAX(0,(B38-G13))/H11)^(H7+1))</f>
        <v>0.99541249925500297</v>
      </c>
      <c r="D38" s="23">
        <f>1-B9*EXP(-B5*(B38/B11)^(C5+1))-C9*EXP(-B7*(MAX(0,B38-B13)/C11)^(C7+1))</f>
        <v>0.66796005465533936</v>
      </c>
      <c r="E38" s="23">
        <f t="shared" ref="E38:E43" si="2">ABS(C38-D38)</f>
        <v>0.32745244459966361</v>
      </c>
      <c r="F38" s="27">
        <f>G9*G5*(H5+1)*B38^H5/G11^(H5+1)*EXP(-G5*(B38/G11)^(H5+1))+H9*G7*(H7+1)*MAX(0,(B38-G13))^H7/H11^(H7+1)*EXP(-G7*(MAX(0,(B38-G13))/H11)^(H7+1))</f>
        <v>4.0988965210855205E-3</v>
      </c>
      <c r="G38" s="23">
        <f>B9*B5*(C5+1)*B38^C5/B11^(C5+1)*EXP(-B5*(B38/B11)^(C5+1))+C9*B7*(C7+1)*MAX(0,(B38-B13))^C7/C11^(C7+1)*EXP(-B7*(MAX(0,(B38-B13))/C11)^(C7+1))</f>
        <v>3.4864194261189363E-2</v>
      </c>
      <c r="H38" s="31">
        <f t="shared" si="1"/>
        <v>9.4650354503723866E-4</v>
      </c>
      <c r="I38" s="65"/>
      <c r="Q38" s="51" t="s">
        <v>60</v>
      </c>
      <c r="R38" s="46">
        <v>4.2601406554157298E-2</v>
      </c>
      <c r="S38" s="55">
        <v>7.0377491437915302E-2</v>
      </c>
      <c r="U38" s="51" t="s">
        <v>60</v>
      </c>
      <c r="V38" s="46">
        <v>4.2601406554157298E-2</v>
      </c>
      <c r="W38" s="55">
        <v>6.9442764337172697E-2</v>
      </c>
    </row>
    <row r="39" spans="2:23" ht="15">
      <c r="B39" s="22">
        <v>22</v>
      </c>
      <c r="C39" s="23">
        <f>1-G9*EXP(-G5*(B39/G11)^(H5+1))-H9*EXP(-G7*(MAX(0,(B39-G13))/H11)^(H7+1))</f>
        <v>0.99822929295058838</v>
      </c>
      <c r="D39" s="23">
        <f>1-B9*EXP(-B7*(B39/B11)^(C7+1))-C9*EXP(-B7*(MAX(0,B39-B13)/C11)^(C7+1))</f>
        <v>0.70180272057011273</v>
      </c>
      <c r="E39" s="23">
        <f t="shared" si="2"/>
        <v>0.29642657238047565</v>
      </c>
      <c r="F39" s="27">
        <f>G9*G5*(H5+1)*B39^H5/G11^(H5+1)*EXP(-G5*(B39/G11)^(H5+1))+H9*G7*(H7+1)*MAX(0,(B39-G13))^H7/H11^(H7+1)*EXP(-G7*(MAX(0,(B39-G13))/H11)^(H7+1))</f>
        <v>1.7916123331398121E-3</v>
      </c>
      <c r="G39" s="23">
        <f>B9*B5*(C5+1)*B39^C5/B11^(C5+1)*EXP(-B5*(B39/B11)^(C5+1))+C9*B7*(C7+1)*MAX(0,(B39-B13))^C7/C11^(C7+1)*EXP(-B7*(MAX(0,(B39-B13))/C11)^(C7+1))</f>
        <v>3.2801700737287609E-2</v>
      </c>
      <c r="H39" s="31">
        <f t="shared" si="1"/>
        <v>9.6162558283306168E-4</v>
      </c>
      <c r="I39" s="65"/>
      <c r="Q39" s="51" t="s">
        <v>61</v>
      </c>
      <c r="R39" s="46">
        <v>4.2883847613277903E-2</v>
      </c>
      <c r="S39" s="55">
        <v>6.7509224187761202E-2</v>
      </c>
      <c r="U39" s="51" t="s">
        <v>61</v>
      </c>
      <c r="V39" s="46">
        <v>4.2883847613277903E-2</v>
      </c>
      <c r="W39" s="55">
        <v>6.6257439149240593E-2</v>
      </c>
    </row>
    <row r="40" spans="2:23" ht="15">
      <c r="B40" s="22">
        <v>23</v>
      </c>
      <c r="C40" s="23">
        <f>1-G9*EXP(-G5*(B40/G11)^(H5+1))-H9*EXP(-G7*(MAX(0,(B40-G13))/H11)^(H7+1))</f>
        <v>0.99939532874257087</v>
      </c>
      <c r="D40" s="23">
        <f>1-B9*EXP(-B7*(B40/B11)^(C7+1))-C9*EXP(-B7*(MAX(0,B40-B13)/C11)^(C7+1))</f>
        <v>0.73353170218647579</v>
      </c>
      <c r="E40" s="23">
        <f t="shared" si="2"/>
        <v>0.26586362655609508</v>
      </c>
      <c r="F40" s="27">
        <f>G9*G5*(H5+1)*B40^H5/G11^(H5+1)*EXP(-G5*(B40/G11)^(H5+1))+H9*G7*(H7+1)*MAX(0,(B40-G13))^H7/H11^(H7+1)*EXP(-G7*(MAX(0,(B40-G13))/H11)^(H7+1))</f>
        <v>6.8841822658303759E-4</v>
      </c>
      <c r="G40" s="23">
        <f>B9*B5*(C5+1)*B40^C5/B11^(C5+1)*EXP(-B5*(B40/B11)^(C5+1))+C9*B7*(C7+1)*MAX(0,(B40-B13))^C7/C11^(C7+1)*EXP(-B7*(MAX(0,(B40-B13))/C11)^(C7+1))</f>
        <v>3.0643854248555279E-2</v>
      </c>
      <c r="H40" s="31">
        <f t="shared" si="1"/>
        <v>8.9732814726647221E-4</v>
      </c>
      <c r="I40" s="65"/>
      <c r="Q40" s="51" t="s">
        <v>62</v>
      </c>
      <c r="R40" s="46">
        <v>4.2733711872231198E-2</v>
      </c>
      <c r="S40" s="55">
        <v>5.9421284322237297E-2</v>
      </c>
      <c r="U40" s="51" t="s">
        <v>62</v>
      </c>
      <c r="V40" s="46">
        <v>4.2733711872231198E-2</v>
      </c>
      <c r="W40" s="55">
        <v>5.8337244021156899E-2</v>
      </c>
    </row>
    <row r="41" spans="2:23" ht="15">
      <c r="B41" s="22">
        <v>24</v>
      </c>
      <c r="C41" s="23">
        <f>1-G9*EXP(-G5*(B41/G11)^(H5+1))-H9*EXP(-G7*(MAX(0,(B41-G13))/H11)^(H7+1))</f>
        <v>0.99981885505339996</v>
      </c>
      <c r="D41" s="23">
        <f>1-B9*EXP(-B7*(B41/B11)^(C7+1))-C9*EXP(-B7*(MAX(0,B41-B13)/C11)^(C7+1))</f>
        <v>0.76307224131787821</v>
      </c>
      <c r="E41" s="23">
        <f t="shared" si="2"/>
        <v>0.23674661373552175</v>
      </c>
      <c r="F41" s="27">
        <f>G9*G5*(H5+1)*B41^H5/G11^(H5+1)*EXP(-G5*(B41/G11)^(H5+1))+H9*G7*(H7+1)*MAX(0,(B41-G13))^H7/H11^(H7+1)*EXP(-G7*(MAX(0,(B41-G13))/H11)^(H7+1))</f>
        <v>2.3072499531473544E-4</v>
      </c>
      <c r="G41" s="23">
        <f>B9*B5*(C5+1)*B41^C5/B11^(C5+1)*EXP(-B5*(B41/B11)^(C5+1))+C9*B7*(C7+1)*MAX(0,(B41-B13))^C7/C11^(C7+1)*EXP(-B7*(MAX(0,(B41-B13))/C11)^(C7+1))</f>
        <v>2.8431331041854611E-2</v>
      </c>
      <c r="H41" s="31">
        <f t="shared" si="1"/>
        <v>7.9527418139214144E-4</v>
      </c>
      <c r="I41" s="65"/>
      <c r="Q41" s="51" t="s">
        <v>63</v>
      </c>
      <c r="R41" s="46">
        <v>4.2183393937587001E-2</v>
      </c>
      <c r="S41" s="55">
        <v>4.7894614414297002E-2</v>
      </c>
      <c r="U41" s="51" t="s">
        <v>63</v>
      </c>
      <c r="V41" s="46">
        <v>4.2183393937587001E-2</v>
      </c>
      <c r="W41" s="55">
        <v>4.7347616114650298E-2</v>
      </c>
    </row>
    <row r="42" spans="2:23" ht="15">
      <c r="B42" s="22">
        <v>25</v>
      </c>
      <c r="C42" s="23">
        <f>1-G9*EXP(-G5*(B42/G11)^(H5+1))-H9*EXP(-G7*(MAX(0,(B42-G13))/H11)^(H7+1))</f>
        <v>0.99995279976174989</v>
      </c>
      <c r="D42" s="23">
        <f>1-B9*EXP(-B7*(B42/B11)^(C7+1))-C9*EXP(-B7*(MAX(0,B42-B13)/C11)^(C7+1))</f>
        <v>0.79038861284890216</v>
      </c>
      <c r="E42" s="23">
        <f t="shared" si="2"/>
        <v>0.20956418691284773</v>
      </c>
      <c r="F42" s="27">
        <f>G9*G5*(H5+1)*B42^H5/G11^(H5+1)*EXP(-G5*(B42/G11)^(H5+1))+H9*G7*(H7+1)*MAX(0,(B42-G13))^H7/H11^(H7+1)*EXP(-G7*(MAX(0,(B42-G13))/H11)^(H7+1))</f>
        <v>6.690836256691882E-5</v>
      </c>
      <c r="G42" s="23">
        <f>B9*B5*(C5+1)*B42^C5/B11^(C5+1)*EXP(-B5*(B42/B11)^(C5+1))+C9*B7*(C7+1)*MAX(0,(B42-B13))^C7/C11^(C7+1)*EXP(-B7*(MAX(0,(B42-B13))/C11)^(C7+1))</f>
        <v>2.6201423393887226E-2</v>
      </c>
      <c r="H42" s="31">
        <f t="shared" si="1"/>
        <v>6.8301287592230711E-4</v>
      </c>
      <c r="I42" s="65"/>
      <c r="Q42" s="51" t="s">
        <v>64</v>
      </c>
      <c r="R42" s="46">
        <v>4.1270636098762803E-2</v>
      </c>
      <c r="S42" s="55">
        <v>3.5246573798826598E-2</v>
      </c>
      <c r="U42" s="51" t="s">
        <v>64</v>
      </c>
      <c r="V42" s="46">
        <v>4.1270636098762803E-2</v>
      </c>
      <c r="W42" s="55">
        <v>3.5354290860280101E-2</v>
      </c>
    </row>
    <row r="43" spans="2:23" ht="15.75" thickBot="1">
      <c r="B43" s="24">
        <v>26</v>
      </c>
      <c r="C43" s="25">
        <f>1-G9*EXP(-G5*(B43/G11)^(H5+1))-H9*EXP(-G7*(MAX(0,(B43-G13))/H11)^(H7+1))</f>
        <v>0.99998939534833753</v>
      </c>
      <c r="D43" s="25">
        <f>1-B9*EXP(-B7*(B43/B11)^(C7+1))-C9*EXP(-B7*(MAX(B43-B13)/C11)^(C7+1))</f>
        <v>0.81548047600701079</v>
      </c>
      <c r="E43" s="25">
        <f t="shared" si="2"/>
        <v>0.18450891934132674</v>
      </c>
      <c r="F43" s="28">
        <f>G9*G5*(H5+1)*B43^H5/G11^(H5+1)*EXP(-G5*(B43/G11)^(H5+1))+H9*G7*(H7+1)*MAX(0,(B43-G13))^H7/H11^(H7+1)*EXP(-G7*(MAX(0,(B43-G13))/H11)^(H7+1))</f>
        <v>1.665077588306115E-5</v>
      </c>
      <c r="G43" s="25">
        <f>B9*B5*(C5+1)*B43^C5/B11^(C5+1)*EXP(-B5*(B43/B11)^(C5+1))+C9*B7*(C7+1)*MAX(0,(B43-B13))^C7/C11^(C7+1)*EXP(-B7*(MAX(0,(B43-B13))/C11)^(C7+1))</f>
        <v>2.3987538119088603E-2</v>
      </c>
      <c r="H43" s="66">
        <f t="shared" si="1"/>
        <v>5.7460344002065156E-4</v>
      </c>
      <c r="I43" s="65"/>
      <c r="Q43" s="51" t="s">
        <v>65</v>
      </c>
      <c r="R43" s="46">
        <v>4.0037225967149301E-2</v>
      </c>
      <c r="S43" s="55">
        <v>2.3596547161448499E-2</v>
      </c>
      <c r="U43" s="51" t="s">
        <v>65</v>
      </c>
      <c r="V43" s="46">
        <v>4.0037225967149301E-2</v>
      </c>
      <c r="W43" s="55">
        <v>2.42240781806871E-2</v>
      </c>
    </row>
    <row r="44" spans="2:23" ht="75">
      <c r="E44" s="30" t="s">
        <v>20</v>
      </c>
      <c r="F44" s="29">
        <f>SUM(F17:F43)</f>
        <v>0.99789223477793854</v>
      </c>
      <c r="G44" s="26">
        <f>SUM(G17:G43)</f>
        <v>0.82687445479015931</v>
      </c>
      <c r="Q44" s="51" t="s">
        <v>66</v>
      </c>
      <c r="R44" s="46">
        <v>3.8527677984513897E-2</v>
      </c>
      <c r="S44" s="55">
        <v>1.43112520082757E-2</v>
      </c>
      <c r="U44" s="51" t="s">
        <v>66</v>
      </c>
      <c r="V44" s="46">
        <v>3.8527677984513897E-2</v>
      </c>
      <c r="W44" s="55">
        <v>1.51839907938289E-2</v>
      </c>
    </row>
    <row r="45" spans="2:23" ht="15">
      <c r="Q45" s="51" t="s">
        <v>67</v>
      </c>
      <c r="R45" s="46">
        <v>3.67879441171442E-2</v>
      </c>
      <c r="S45" s="55">
        <v>7.8278676299012306E-3</v>
      </c>
      <c r="U45" s="51" t="s">
        <v>67</v>
      </c>
      <c r="V45" s="46">
        <v>3.67879441171442E-2</v>
      </c>
      <c r="W45" s="55">
        <v>8.6774687245168604E-3</v>
      </c>
    </row>
    <row r="46" spans="2:23" ht="15">
      <c r="Q46" s="51" t="s">
        <v>68</v>
      </c>
      <c r="R46" s="46">
        <v>3.4864194257861199E-2</v>
      </c>
      <c r="S46" s="55">
        <v>3.84300861392244E-3</v>
      </c>
      <c r="U46" s="51" t="s">
        <v>68</v>
      </c>
      <c r="V46" s="46">
        <v>3.4864194257861199E-2</v>
      </c>
      <c r="W46" s="55">
        <v>4.5051232718650303E-3</v>
      </c>
    </row>
    <row r="47" spans="2:23" ht="15">
      <c r="Q47" s="51" t="s">
        <v>69</v>
      </c>
      <c r="R47" s="46">
        <v>3.2801700730872303E-2</v>
      </c>
      <c r="S47" s="55">
        <v>1.68501378751619E-3</v>
      </c>
      <c r="U47" s="51" t="s">
        <v>69</v>
      </c>
      <c r="V47" s="46">
        <v>3.2801700730872303E-2</v>
      </c>
      <c r="W47" s="55">
        <v>2.11687914834953E-3</v>
      </c>
    </row>
    <row r="48" spans="2:23" ht="15">
      <c r="Q48" s="51" t="s">
        <v>70</v>
      </c>
      <c r="R48" s="46">
        <v>3.0643854239351301E-2</v>
      </c>
      <c r="S48" s="55">
        <v>6.5647834726944004E-4</v>
      </c>
      <c r="U48" s="51" t="s">
        <v>70</v>
      </c>
      <c r="V48" s="46">
        <v>3.0643854239351301E-2</v>
      </c>
      <c r="W48" s="55">
        <v>8.96770800149693E-4</v>
      </c>
    </row>
    <row r="49" spans="17:23" ht="15">
      <c r="Q49" s="51" t="s">
        <v>71</v>
      </c>
      <c r="R49" s="46">
        <v>2.8431331030204E-2</v>
      </c>
      <c r="S49" s="55">
        <v>2.2607728388305599E-4</v>
      </c>
      <c r="U49" s="51" t="s">
        <v>71</v>
      </c>
      <c r="V49" s="46">
        <v>2.8431331030204E-2</v>
      </c>
      <c r="W49" s="55">
        <v>3.4115223074867001E-4</v>
      </c>
    </row>
    <row r="50" spans="17:23" ht="15">
      <c r="Q50" s="51" t="s">
        <v>72</v>
      </c>
      <c r="R50" s="46">
        <v>2.6201423380161099E-2</v>
      </c>
      <c r="S50" s="55">
        <v>6.8456285963577304E-5</v>
      </c>
      <c r="U50" s="51" t="s">
        <v>72</v>
      </c>
      <c r="V50" s="46">
        <v>2.6201423380161099E-2</v>
      </c>
      <c r="W50" s="55">
        <v>1.16079915730717E-4</v>
      </c>
    </row>
    <row r="51" spans="17:23" ht="15">
      <c r="Q51" s="51" t="s">
        <v>73</v>
      </c>
      <c r="R51" s="46">
        <v>2.3987538103673899E-2</v>
      </c>
      <c r="S51" s="55">
        <v>1.8128592700011198E-5</v>
      </c>
      <c r="U51" s="51" t="s">
        <v>73</v>
      </c>
      <c r="V51" s="46">
        <v>2.3987538103673899E-2</v>
      </c>
      <c r="W51" s="55">
        <v>3.5184532715182202E-5</v>
      </c>
    </row>
    <row r="52" spans="17:23" ht="15">
      <c r="Q52" s="51" t="s">
        <v>74</v>
      </c>
      <c r="R52" s="47"/>
      <c r="S52" s="57" t="s">
        <v>75</v>
      </c>
      <c r="U52" s="51" t="s">
        <v>74</v>
      </c>
      <c r="V52" s="47"/>
      <c r="W52" s="57" t="s">
        <v>75</v>
      </c>
    </row>
    <row r="53" spans="17:23" ht="15">
      <c r="Q53" s="51" t="s">
        <v>76</v>
      </c>
      <c r="R53" s="47"/>
      <c r="S53" s="58" t="s">
        <v>77</v>
      </c>
      <c r="U53" s="51" t="s">
        <v>76</v>
      </c>
      <c r="V53" s="47"/>
      <c r="W53" s="58" t="s">
        <v>77</v>
      </c>
    </row>
    <row r="54" spans="17:23" ht="15">
      <c r="Q54" s="51" t="s">
        <v>78</v>
      </c>
      <c r="R54" s="47"/>
      <c r="S54" s="55">
        <v>-2.1844392082219799E-5</v>
      </c>
      <c r="U54" s="51" t="s">
        <v>78</v>
      </c>
      <c r="V54" s="47"/>
      <c r="W54" s="55">
        <v>-1.38363447911084E-5</v>
      </c>
    </row>
    <row r="55" spans="17:23" ht="15">
      <c r="Q55" s="51" t="s">
        <v>79</v>
      </c>
      <c r="R55" s="47"/>
      <c r="S55" s="58" t="s">
        <v>80</v>
      </c>
      <c r="U55" s="51" t="s">
        <v>79</v>
      </c>
      <c r="V55" s="47"/>
      <c r="W55" s="58" t="s">
        <v>80</v>
      </c>
    </row>
    <row r="56" spans="17:23" ht="15">
      <c r="Q56" s="51" t="s">
        <v>81</v>
      </c>
      <c r="R56" s="47"/>
      <c r="S56" s="59">
        <v>8.6619653995609206E-5</v>
      </c>
      <c r="U56" s="51" t="s">
        <v>81</v>
      </c>
      <c r="V56" s="47"/>
      <c r="W56" s="59">
        <v>-2.6933847850744301E-5</v>
      </c>
    </row>
    <row r="57" spans="17:23" ht="15">
      <c r="Q57" s="51" t="s">
        <v>82</v>
      </c>
      <c r="R57" s="47"/>
      <c r="S57" s="59">
        <v>1.18696195261571E-5</v>
      </c>
      <c r="U57" s="51" t="s">
        <v>82</v>
      </c>
      <c r="V57" s="47"/>
      <c r="W57" s="59">
        <v>8.4780072877106308E-6</v>
      </c>
    </row>
    <row r="58" spans="17:23" ht="15">
      <c r="Q58" s="51" t="s">
        <v>83</v>
      </c>
      <c r="R58" s="47"/>
      <c r="S58" s="59">
        <v>2.31803521269811E-4</v>
      </c>
      <c r="U58" s="51" t="s">
        <v>83</v>
      </c>
      <c r="V58" s="47"/>
      <c r="W58" s="59">
        <v>8.3876284841211396E-6</v>
      </c>
    </row>
    <row r="59" spans="17:23" ht="15">
      <c r="Q59" s="51" t="s">
        <v>84</v>
      </c>
      <c r="R59" s="47"/>
      <c r="S59" s="59">
        <v>-4.58479352459367E-4</v>
      </c>
      <c r="U59" s="51" t="s">
        <v>84</v>
      </c>
      <c r="V59" s="47"/>
      <c r="W59" s="59">
        <v>-5.0810555128389604E-4</v>
      </c>
    </row>
    <row r="60" spans="17:23" ht="15">
      <c r="Q60" s="51" t="s">
        <v>85</v>
      </c>
      <c r="R60" s="47"/>
      <c r="S60" s="59">
        <v>2.0185270229532999E-5</v>
      </c>
      <c r="U60" s="51" t="s">
        <v>85</v>
      </c>
      <c r="V60" s="47"/>
      <c r="W60" s="59">
        <v>7.7551344510831094E-6</v>
      </c>
    </row>
    <row r="61" spans="17:23" ht="15">
      <c r="Q61" s="51" t="s">
        <v>86</v>
      </c>
      <c r="R61" s="47"/>
      <c r="S61" s="59">
        <v>-1.46969812798959E-5</v>
      </c>
      <c r="U61" s="51" t="s">
        <v>86</v>
      </c>
      <c r="V61" s="47"/>
      <c r="W61" s="59">
        <v>-1.03576164991389E-5</v>
      </c>
    </row>
    <row r="62" spans="17:23" ht="15">
      <c r="Q62" s="52" t="s">
        <v>87</v>
      </c>
      <c r="R62" s="49"/>
      <c r="S62" s="60">
        <v>6.1495922099074105E-5</v>
      </c>
      <c r="U62" s="52" t="s">
        <v>87</v>
      </c>
      <c r="V62" s="49"/>
      <c r="W62" s="60">
        <v>7.6174937789071304E-6</v>
      </c>
    </row>
  </sheetData>
  <mergeCells count="3">
    <mergeCell ref="B14:E14"/>
    <mergeCell ref="B2:G2"/>
    <mergeCell ref="B1:L1"/>
  </mergeCells>
  <phoneticPr fontId="1"/>
  <pageMargins left="0.75" right="0.75" top="1" bottom="1" header="0.51200000000000001" footer="0.51200000000000001"/>
  <pageSetup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Graph_HR</vt:lpstr>
      <vt:lpstr>Graph MFB</vt:lpstr>
    </vt:vector>
  </TitlesOfParts>
  <Company>Matsuo Engineering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Noritaka Matsuo</dc:creator>
  <cp:lastModifiedBy>Glen F. Chatfield</cp:lastModifiedBy>
  <dcterms:created xsi:type="dcterms:W3CDTF">2007-02-03T07:21:05Z</dcterms:created>
  <dcterms:modified xsi:type="dcterms:W3CDTF">2012-04-16T19:25:32Z</dcterms:modified>
</cp:coreProperties>
</file>